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55" yWindow="65281" windowWidth="11865" windowHeight="11835" tabRatio="954" activeTab="7"/>
  </bookViews>
  <sheets>
    <sheet name="Пр 1" sheetId="1" r:id="rId1"/>
    <sheet name="Пр 2" sheetId="2" r:id="rId2"/>
    <sheet name="Пр 3" sheetId="3" r:id="rId3"/>
    <sheet name="Пр 4" sheetId="4" r:id="rId4"/>
    <sheet name="Пр 5" sheetId="5" r:id="rId5"/>
    <sheet name="Пр 6" sheetId="6" r:id="rId6"/>
    <sheet name="Пр 7" sheetId="7" r:id="rId7"/>
    <sheet name="Пр 8" sheetId="8" r:id="rId8"/>
  </sheets>
  <definedNames>
    <definedName name="_xlnm.Print_Area" localSheetId="2">'Пр 3'!$A$1:$D$24</definedName>
    <definedName name="_xlnm.Print_Area" localSheetId="3">'Пр 4'!$A$1:$D$47</definedName>
    <definedName name="_xlnm.Print_Area" localSheetId="4">'Пр 5'!$A$1:$D$41</definedName>
    <definedName name="_xlnm.Print_Area" localSheetId="5">'Пр 6'!$A$1:$C$64</definedName>
    <definedName name="_xlnm.Print_Area" localSheetId="6">'Пр 7'!$A$1:$G$202</definedName>
    <definedName name="_xlnm.Print_Area" localSheetId="7">'Пр 8'!$A$1:$C$18</definedName>
    <definedName name="С12">'Пр 5'!$A$1:$D$41</definedName>
  </definedNames>
  <calcPr fullCalcOnLoad="1" refMode="R1C1"/>
</workbook>
</file>

<file path=xl/sharedStrings.xml><?xml version="1.0" encoding="utf-8"?>
<sst xmlns="http://schemas.openxmlformats.org/spreadsheetml/2006/main" count="1517" uniqueCount="460">
  <si>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</si>
  <si>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</si>
  <si>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</si>
  <si>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</si>
  <si>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</si>
  <si>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</si>
  <si>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</si>
  <si>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</si>
  <si>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</si>
  <si>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</si>
  <si>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</si>
  <si>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</si>
  <si>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</si>
  <si>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</si>
  <si>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</si>
  <si>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</si>
  <si>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</si>
  <si>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</si>
  <si>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</si>
  <si>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</si>
  <si>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</si>
  <si>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</si>
  <si>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</si>
  <si>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</si>
  <si>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</si>
  <si>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</si>
  <si>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</si>
  <si>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</si>
  <si>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</si>
  <si>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</si>
  <si>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</si>
  <si>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</si>
  <si>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</si>
  <si>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</si>
  <si>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</si>
  <si>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</si>
  <si>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</si>
  <si>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</si>
  <si>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</si>
  <si>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</si>
  <si>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</si>
  <si>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</si>
  <si>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</si>
  <si>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</si>
  <si>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</si>
  <si>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</si>
  <si>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</si>
  <si>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</si>
  <si>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</si>
  <si>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</si>
  <si>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</si>
  <si>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</si>
  <si>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</si>
  <si>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</si>
  <si>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</si>
  <si>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</si>
  <si>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</si>
  <si>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</si>
  <si>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</si>
  <si>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</si>
  <si>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</si>
  <si>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</si>
  <si>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</si>
  <si>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</si>
  <si>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</si>
  <si>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</si>
  <si>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</si>
  <si>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</si>
  <si>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</si>
  <si>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</si>
  <si>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</si>
  <si>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</si>
  <si>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</si>
  <si>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</si>
  <si>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</si>
  <si>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</si>
  <si>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</si>
  <si>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</si>
  <si>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</si>
  <si>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</si>
  <si>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</si>
  <si>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</si>
  <si>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</si>
  <si>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</si>
  <si>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</si>
  <si>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</si>
  <si>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</si>
  <si>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</si>
  <si>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</si>
  <si>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</si>
  <si>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</si>
  <si>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</si>
  <si>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</si>
  <si>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1101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</si>
  <si>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</si>
  <si>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</si>
  <si>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</si>
  <si>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</si>
  <si>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</si>
  <si>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</si>
  <si>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</si>
  <si>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</si>
  <si>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</si>
  <si>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</si>
  <si>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</si>
  <si>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</si>
  <si>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</si>
  <si>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</si>
  <si>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</si>
  <si>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</si>
  <si>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</si>
  <si>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</si>
  <si>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</si>
  <si>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</si>
  <si>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</si>
  <si>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</si>
  <si>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</si>
  <si>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</si>
  <si>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</si>
  <si>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</si>
  <si>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</si>
  <si>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</si>
  <si>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</si>
  <si>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</si>
  <si>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</si>
  <si>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</si>
  <si>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</si>
  <si>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</si>
  <si>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</si>
  <si>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</si>
  <si>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</si>
  <si>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</si>
  <si>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</si>
  <si>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</si>
  <si>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</si>
  <si>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</si>
  <si>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</si>
  <si>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</si>
  <si>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</si>
  <si>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</si>
  <si>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</si>
  <si>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</si>
  <si>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</si>
  <si>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</si>
  <si>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</si>
  <si>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</si>
  <si>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</si>
  <si>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</si>
  <si>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</si>
  <si>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</si>
  <si>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</si>
  <si>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</si>
  <si>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</si>
  <si>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</si>
  <si>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</si>
  <si>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</si>
  <si>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</si>
  <si>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</si>
  <si>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</si>
  <si>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</si>
  <si>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</si>
  <si>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</si>
  <si>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</si>
  <si>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</si>
  <si>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</si>
  <si>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</si>
  <si>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</si>
  <si>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</si>
  <si>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</si>
  <si>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</si>
  <si>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</si>
  <si>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</si>
  <si>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</si>
  <si>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</si>
  <si>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</si>
  <si>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</si>
  <si>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</si>
  <si>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</si>
  <si>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Другие вопросы в области национальной экономики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</si>
  <si>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</si>
  <si>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</si>
  <si>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</si>
  <si>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</si>
  <si>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</si>
  <si>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</si>
  <si>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</si>
  <si>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</si>
  <si>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</si>
  <si>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</si>
  <si>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</si>
  <si>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</si>
  <si>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</si>
  <si>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</si>
  <si>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</si>
  <si>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</si>
  <si>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</si>
  <si>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</si>
  <si>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</si>
  <si>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244</t>
  </si>
  <si>
    <t>852</t>
  </si>
  <si>
    <t>Защита населения и территории от чрезвычайных ситуаций природного и техногенного характера, гражданская оборона</t>
  </si>
  <si>
    <t>611</t>
  </si>
  <si>
    <t>540</t>
  </si>
  <si>
    <t>Перечень главных администраторов источников финансирования дефицита местного бюджета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</si>
  <si>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</si>
  <si>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</si>
  <si>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</si>
  <si>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</si>
  <si>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</si>
  <si>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</si>
  <si>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</si>
  <si>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</si>
  <si>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</si>
  <si>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</si>
  <si>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</si>
  <si>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</si>
  <si>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</si>
  <si>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</si>
  <si>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</si>
  <si>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</si>
  <si>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</si>
  <si>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</si>
  <si>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</si>
  <si>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</si>
  <si>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</si>
  <si>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</si>
  <si>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</si>
  <si>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</si>
  <si>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</si>
  <si>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</si>
  <si>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</si>
  <si>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</si>
  <si>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</si>
  <si>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</si>
  <si>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«Иволгинский район»</t>
  </si>
  <si>
    <t>МО сельское поселение «Сотниковское»</t>
  </si>
  <si>
    <t>Перечень главных администраторов   доходов местного   бюджета – органов местного самоуправления МО сельское поселение «Сотниковское» и закрепляемые за ними виды доходов</t>
  </si>
  <si>
    <t>1 15 02050 10 0000 140</t>
  </si>
  <si>
    <t>Платежи, взимаемые организациями поселений за выполнение определенных функций</t>
  </si>
  <si>
    <t>11</t>
  </si>
  <si>
    <t>10</t>
  </si>
  <si>
    <t>Администрация муниципального образования  сельское поселение "Сотниковское"</t>
  </si>
  <si>
    <t>Муниципальное учреждение "Отдел имущественных и земельных отношений"  Администрации муниципального образования "Иволгинский район"</t>
  </si>
  <si>
    <t>Администрация МО сельского поселения «Сотниковское»</t>
  </si>
  <si>
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бюджета, в пределах их компетенции</t>
  </si>
  <si>
    <t>911</t>
  </si>
  <si>
    <t>Межбюджетные трансферты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</si>
  <si>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</si>
  <si>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851</t>
  </si>
  <si>
    <t>2 07 05030 10 0000 180</t>
  </si>
  <si>
    <t>Резервный фонд</t>
  </si>
  <si>
    <t xml:space="preserve">Доходы, получаемые в виде арендной платы, а такжне средства от продажи права на заключение договоров аренды за земли , находящиеся в собственности поселений ( за исключением земельных участков муниципальных, бюджетных, автономный  учреждений ) </t>
  </si>
  <si>
    <t>0106</t>
  </si>
  <si>
    <t>Обеспечение деятельности финансовых, налоговых, таможенных органов и органовфинансового( финансового-бюджетного) надзора</t>
  </si>
  <si>
    <t>Обеспечение деятельности финансовых, налоговых, таможенных органов и органов финансового ( финансового-бюджетного ) надзора</t>
  </si>
  <si>
    <t>Доходы, получаемые в виде арендной платы , а также средства от продажи права на заключение договоров аренды за земли , находящиеся в собственности поселений ( за исключением земельных участков муниципальных , бюджетных, автономных учреждений )</t>
  </si>
  <si>
    <t xml:space="preserve">  111 05025 10 0000 120 </t>
  </si>
  <si>
    <t>Энергетическое обследование</t>
  </si>
  <si>
    <t>Дорожное хозяйство</t>
  </si>
  <si>
    <t>1006</t>
  </si>
  <si>
    <t>СОЦИАЛЬНАЯ  ПОЛИТИКА</t>
  </si>
  <si>
    <t>0402</t>
  </si>
  <si>
    <t>0409</t>
  </si>
  <si>
    <t>612</t>
  </si>
  <si>
    <t>360</t>
  </si>
  <si>
    <t>Приложение №3</t>
  </si>
  <si>
    <t>Приложение №1</t>
  </si>
  <si>
    <t>Приложение №2</t>
  </si>
  <si>
    <t>Приложение №7</t>
  </si>
  <si>
    <t>Приложение №8</t>
  </si>
  <si>
    <t>999</t>
  </si>
  <si>
    <t>Иные  межбюджетные трансферты, передаваемые бюджетам поселений на выполнение отдельных  полномочий</t>
  </si>
  <si>
    <t>2 02 09054  10 0000 151</t>
  </si>
  <si>
    <t>2 18 05000 10 0000 180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</si>
  <si>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</si>
  <si>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муниципальных, бюджетных и  автономных учреждений</t>
  </si>
  <si>
    <t>Доходы бюджетов поселений от возврата организациями  остатков субсидий прошлых лет.</t>
  </si>
  <si>
    <t>1 08 04020 01 1000 110</t>
  </si>
  <si>
    <t>1 08 07175 01 1000 110</t>
  </si>
  <si>
    <t xml:space="preserve">Прочие  межбюджетные трансферты, передаваемые бюджетам поселений </t>
  </si>
  <si>
    <t>182</t>
  </si>
  <si>
    <t>907</t>
  </si>
  <si>
    <t>1 14 06014 10 0000 430</t>
  </si>
  <si>
    <t>Межрайонная инспекция Федеральной налоговой службы  России № 2 по Республике Бурятия</t>
  </si>
  <si>
    <t>Приложение №6</t>
  </si>
  <si>
    <t>УСЛОВНО УТВЕРЖДЕННЫЕ РАСХОДЫ</t>
  </si>
  <si>
    <t xml:space="preserve"> Приложение №4</t>
  </si>
  <si>
    <t>870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</si>
  <si>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</si>
  <si>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государственных (муниципальных) нужд</t>
  </si>
  <si>
    <t>810</t>
  </si>
  <si>
    <t>Мероприятия в области коммунального хозяйства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</si>
  <si>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</si>
  <si>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129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</si>
  <si>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</si>
  <si>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</si>
  <si>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</si>
  <si>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на обеспечение функционирования высшего должностного лица муниципального образования</t>
  </si>
  <si>
    <t>9990081010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</si>
  <si>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</si>
  <si>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</si>
  <si>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</si>
  <si>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</si>
  <si>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</si>
  <si>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</si>
  <si>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9990081020</t>
  </si>
  <si>
    <t>800</t>
  </si>
  <si>
    <t>Уплата налогов, сборов и иных платежей</t>
  </si>
  <si>
    <t>850</t>
  </si>
  <si>
    <t>Уплата прочих налогов, сборов</t>
  </si>
  <si>
    <t/>
  </si>
  <si>
    <t>9990041010</t>
  </si>
  <si>
    <t>500</t>
  </si>
  <si>
    <t>9990086010</t>
  </si>
  <si>
    <t>Резервные средства</t>
  </si>
  <si>
    <t>Уплата налога на имущество организаций</t>
  </si>
  <si>
    <t>9990082020</t>
  </si>
  <si>
    <t>Уплата налога на имущество организаций и земельного налога</t>
  </si>
  <si>
    <t>Расходы на обеспечение деятельности (оказание услуг) учреждений хозяйственного обслуживания</t>
  </si>
  <si>
    <t>9990083590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</si>
  <si>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</si>
  <si>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</si>
  <si>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</si>
  <si>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</si>
  <si>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9990051180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</si>
  <si>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</si>
  <si>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</si>
  <si>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</si>
  <si>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</si>
  <si>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</si>
  <si>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9990083140</t>
  </si>
  <si>
    <t>Доплаты к пенсиям муниципальных служащих</t>
  </si>
  <si>
    <t>9990085010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</si>
  <si>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</si>
  <si>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</si>
  <si>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</si>
  <si>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9990082600</t>
  </si>
  <si>
    <t>Администрация сельское  поселение "Сотниковское"</t>
  </si>
  <si>
    <t>Закупка товаров, работ, услуг в целях капитального ремонта государственного (муниципального) имущества</t>
  </si>
  <si>
    <t>Сумма, тыс. руб.</t>
  </si>
  <si>
    <t>Сумма, тыс.руб.</t>
  </si>
  <si>
    <t>доходы</t>
  </si>
  <si>
    <t>9990082300</t>
  </si>
  <si>
    <t>Прочая закупка товаров, работ и услуг для обеспечения государственных (муниципальных) органов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</si>
  <si>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</si>
  <si>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9990082210</t>
  </si>
  <si>
    <t>814</t>
  </si>
  <si>
    <t>9990073180</t>
  </si>
  <si>
    <t>1 06 06033 10 0000 110</t>
  </si>
  <si>
    <t>1 06 06043 10 0000 110</t>
  </si>
  <si>
    <t>Уплата иных платежей</t>
  </si>
  <si>
    <t>853</t>
  </si>
  <si>
    <t>9990082110</t>
  </si>
  <si>
    <t xml:space="preserve"> Социальное обеспечение населения</t>
  </si>
  <si>
    <t>113</t>
  </si>
  <si>
    <t>110</t>
  </si>
  <si>
    <t>Раходы на выплату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</si>
  <si>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</si>
  <si>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Расходы на проведение мероприятий в области физической культуры и спорта</t>
  </si>
  <si>
    <t>2 02 40000 00 0000 151</t>
  </si>
  <si>
    <t>2 02 49999 10 0000 151</t>
  </si>
  <si>
    <t>Иные выплаты населению</t>
  </si>
  <si>
    <t>9990082700</t>
  </si>
  <si>
    <t>Премии и гранты</t>
  </si>
  <si>
    <t>350</t>
  </si>
  <si>
    <t xml:space="preserve"> Распределение иных межбюджетных трансфертов бюджетам поселений в границах Иволгинского района на поддержку государственных программ субъектов РФ и муниципальных программ формирования современной городской среды</t>
  </si>
  <si>
    <t>9990110100</t>
  </si>
  <si>
    <t>Дорожное хозяйство (дорожные фонды)</t>
  </si>
  <si>
    <t>Закупка товаров, работ и услуг</t>
  </si>
  <si>
    <t>Иные закупки товаров, работ и услуг</t>
  </si>
  <si>
    <t>Прочая закупка товаров, работ и услуг</t>
  </si>
  <si>
    <t>99900Д3020</t>
  </si>
  <si>
    <t>Выплаты населению</t>
  </si>
  <si>
    <t>111</t>
  </si>
  <si>
    <t>112</t>
  </si>
  <si>
    <t>Обществ. Работы(ИМБТ на реализацию мероприятий Мун программ)</t>
  </si>
  <si>
    <t>ИМБТ на развитие инфраструктуры</t>
  </si>
  <si>
    <t>Прочая закупка товаров, работ, услуг</t>
  </si>
  <si>
    <t>9990082240</t>
  </si>
  <si>
    <t>Прочие расходы в области благоустройства</t>
  </si>
  <si>
    <t>9990072160</t>
  </si>
  <si>
    <t>Исполнение расходных обязательств муниципальных районов (городских округов)</t>
  </si>
  <si>
    <t>9990074030</t>
  </si>
  <si>
    <t>9990074220</t>
  </si>
  <si>
    <t>Софинансирование расходов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</si>
  <si>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99900L5550</t>
  </si>
  <si>
    <t>99900S2140</t>
  </si>
  <si>
    <t>Субсидии бюджетным учреждениям на иные цели</t>
  </si>
  <si>
    <t>9990072340</t>
  </si>
  <si>
    <t xml:space="preserve"> Распределение иных межбюджетных трансфертов бюджетам сельских поселений на осуществление части полномочий по решению вопросов местного значения муниципального образования "Иволгинский район" в сфере обеспечения водоснабжения населенных пунктов на 2019год</t>
  </si>
  <si>
    <t xml:space="preserve"> Распределение иных межбюджетных трансфертов на стимулирование сельских поселений Иволгинского района на 2019 год</t>
  </si>
  <si>
    <t xml:space="preserve"> Распределение иных межбюджетных трансфертов на обеспечение мер социальной поддержки по оплате коммунальных услуг педагогическим работникам муницпальных образовательных организаций, специалистам муниципальных учреждений культуры, проживающим и работающим в сельских населенных пунктах, рабочих поселках (поселках городского типа) на территории Иволгинского района на 2019 год</t>
  </si>
  <si>
    <t xml:space="preserve"> Распределение иных межбюджетных трансфертов бюджетам сельских поселений на повышение средней заработной платы работников муниципальных учреждений культуры на 2019 год</t>
  </si>
  <si>
    <t xml:space="preserve"> Распределение иных межбюджетных трансфертов бюджетам поселений в границах Иволгинского района на исполнение расходных обязательств сельских поселений на 2019 год</t>
  </si>
  <si>
    <t>Наадан – Сурхарбан-2019</t>
  </si>
  <si>
    <t>Распределение дотаций на выравнивание бюджетной обеспеченности поселений за счет субвенции бюджетам муниципальных районов на осуществление государственных полномочий по расчету и предоставлению дотаций поселениям</t>
  </si>
  <si>
    <t xml:space="preserve"> Распределение иных межбюджетных трансфертов бюджетам сельских поселений на выполнение отдельных полномочий</t>
  </si>
  <si>
    <t>2 02 35118 00 0000 150</t>
  </si>
  <si>
    <t>2 02 30000 00 0000 150</t>
  </si>
  <si>
    <t>2 02 15001 00 0000 150</t>
  </si>
  <si>
    <t>2 02 10000 00 0000 150</t>
  </si>
  <si>
    <t>2 02 40014 00 0000 150</t>
  </si>
  <si>
    <t>2 02 90054 10 0000 150</t>
  </si>
  <si>
    <t>2 02 49999 10 0000 150</t>
  </si>
  <si>
    <t>2 02 01001 10 0000 150</t>
  </si>
  <si>
    <t>2 02 02 08810 0001 150</t>
  </si>
  <si>
    <t>2 02 02 08810 0004 150</t>
  </si>
  <si>
    <t>2 02 02 08910 0001 150</t>
  </si>
  <si>
    <t>2 02 02 08910 0004 150</t>
  </si>
  <si>
    <t>2 02 03015 10 0000 150</t>
  </si>
  <si>
    <t>2 02 04012 10 0000 150</t>
  </si>
  <si>
    <t>2 02 04014 10 0000 150</t>
  </si>
  <si>
    <t>2 02 04999 10 0000 150</t>
  </si>
  <si>
    <t>2 02 09054 10 0000 150</t>
  </si>
  <si>
    <t>2 19 05000 10 0000 150</t>
  </si>
  <si>
    <t>Направления расходов на реализацию программы</t>
  </si>
  <si>
    <t>2 02 49999  10 0000 150</t>
  </si>
  <si>
    <t xml:space="preserve"> Распределение иных межбюджетных трансфертов бюджетам сельских поселенийна частичную компенсацию дополнительных расходов на повышение оплаты труда работников бюджетной сферы в связи с увеличением МРОТ с 01 мая  2018 г.</t>
  </si>
  <si>
    <t xml:space="preserve"> Распределение иных межбюджетных трансфертов бюджетам сельских поселений на реализацию мероприятий в рамках муниципальных программ на  2019 год</t>
  </si>
  <si>
    <t>320</t>
  </si>
  <si>
    <t>321</t>
  </si>
  <si>
    <t>9990062010</t>
  </si>
  <si>
    <t xml:space="preserve"> Распределение иных межбюджетных трансфертов бюджетам сельских поселений на реализацию мероприятий в рамках муниципальных программ на  2019 год (Соц. поддержка на исправительные работы)</t>
  </si>
  <si>
    <t>9990062110</t>
  </si>
  <si>
    <t>119</t>
  </si>
  <si>
    <t xml:space="preserve">Расходы на выплаты персоналу  казенных учреждений </t>
  </si>
  <si>
    <t>Фонд оплаты труда учреждений</t>
  </si>
  <si>
    <t>9990072А30</t>
  </si>
  <si>
    <t>Частичная компенсация дополнительных расходов на повышение оплаты труда работникам бюджетной сферы в связи с увеличением МРОТ с 1 мая 2018г. (ХТО)</t>
  </si>
  <si>
    <t>Пособия,компенсации и иные соц. Выплаты гражданам кроме публичных нормативных обязательств</t>
  </si>
  <si>
    <t>Иные пенсии социальные доплаты к пенсиям</t>
  </si>
  <si>
    <t>312</t>
  </si>
  <si>
    <t>310</t>
  </si>
  <si>
    <t>Публичные нормативные социальные выплаты гражданам</t>
  </si>
  <si>
    <t>Закупка товаров, работ и услуг в сфере информационно коммуникационных технологий</t>
  </si>
  <si>
    <t>99900F5550</t>
  </si>
  <si>
    <t>999F255550</t>
  </si>
  <si>
    <r>
      <t xml:space="preserve">Прочая закупка товаров, работ и услуг  </t>
    </r>
    <r>
      <rPr>
        <b/>
        <sz val="12"/>
        <color indexed="8"/>
        <rFont val="Times New Roman"/>
        <family val="1"/>
      </rPr>
      <t>(19-Г86)</t>
    </r>
  </si>
  <si>
    <t>Районный конкурс среди СП МО "Иволгинский район" посвященный 80- летию МО "Иволгинский район", по итогам.</t>
  </si>
  <si>
    <t>633</t>
  </si>
  <si>
    <t>630</t>
  </si>
  <si>
    <t>ТОС</t>
  </si>
  <si>
    <t>полигон</t>
  </si>
  <si>
    <t>ГПХ</t>
  </si>
  <si>
    <t>Ведомственная структура расходов местного бюджета на 2020 г.</t>
  </si>
  <si>
    <t>не отнесенные</t>
  </si>
  <si>
    <t>Ростелеком, заправка картир., семинары, консалт, тензор, стек</t>
  </si>
  <si>
    <t>мат. пом.</t>
  </si>
  <si>
    <t>орган. Пит, просие товары</t>
  </si>
  <si>
    <t>э/э, чоо, аи, прочее</t>
  </si>
  <si>
    <t>водокачк, капремонт</t>
  </si>
  <si>
    <t xml:space="preserve"> Приложение №5</t>
  </si>
  <si>
    <t>«О бюджете муниципального образования</t>
  </si>
  <si>
    <t>Налоговые и неналоговые доходы местного бюджета на 2020 год</t>
  </si>
  <si>
    <t>Объем безвозмездных поступлений на 2020 год</t>
  </si>
  <si>
    <t>Распределение бюджетных ассигнований по разделам и подразделам  классификации расходов бюджетов на 2020 г.</t>
  </si>
  <si>
    <t>Источники финансирования дефицита местного бюджета на 2020 г.</t>
  </si>
  <si>
    <t xml:space="preserve">сельское поселение «Сотниковское»  на 2020 год </t>
  </si>
  <si>
    <t>и на плановый период  2021 и 2022 годы»</t>
  </si>
  <si>
    <t>от  29.11. 2019 года № 42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</si>
</sst>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"/>
    <numFmt numFmtId="184" formatCode="0.0000"/>
    <numFmt numFmtId="185" formatCode="[$-FC19]d\ mmmm\ yyyy\ &quot;г.&quot;"/>
    <numFmt numFmtId="186" formatCode="#,##0.0"/>
    <numFmt numFmtId="187" formatCode="#,##0.000"/>
    <numFmt numFmtId="188" formatCode="#,##0.0000"/>
    <numFmt numFmtId="189" formatCode="#,##0.00000"/>
    <numFmt numFmtId="190" formatCode="_(&quot;р.&quot;* #,##0_);_(&quot;р.&quot;* \(#,##0\);_(&quot;р.&quot;* &quot;-&quot;_);_(@_)"/>
    <numFmt numFmtId="191" formatCode="_(&quot;р.&quot;* #,##0.00_);_(&quot;р.&quot;* \(#,##0.00\);_(&quot;р.&quot;* &quot;-&quot;??_);_(@_)"/>
    <numFmt numFmtId="192" formatCode="_-* #,##0.0_р_._-;\-* #,##0.0_р_._-;_-* &quot;-&quot;??_р_._-;_-@_-"/>
    <numFmt numFmtId="193" formatCode="_-* #,##0.000_р_._-;\-* #,##0.000_р_._-;_-* &quot;-&quot;??_р_._-;_-@_-"/>
    <numFmt numFmtId="194" formatCode="_-* #,##0.000_р_._-;\-* #,##0.000_р_._-;_-* &quot;-&quot;???_р_._-;_-@_-"/>
    <numFmt numFmtId="195" formatCode="#,##0.00_р_."/>
    <numFmt numFmtId="196" formatCode="#,##0.0_р_."/>
    <numFmt numFmtId="197" formatCode="#,##0.000_р_."/>
    <numFmt numFmtId="198" formatCode="#,##0.000&quot;р.&quot;"/>
    <numFmt numFmtId="199" formatCode="_-* #,##0_р_._-;\-* #,##0_р_._-;_-* &quot;-&quot;??_р_._-;_-@_-"/>
    <numFmt numFmtId="200" formatCode="_-* #,##0.0000_р_._-;\-* #,##0.00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medium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1">
      <alignment horizontal="left" wrapText="1"/>
      <protection/>
    </xf>
    <xf numFmtId="49" fontId="37" fillId="0" borderId="2">
      <alignment horizontal="center" shrinkToFit="1"/>
      <protection/>
    </xf>
    <xf numFmtId="49" fontId="37" fillId="0" borderId="3">
      <alignment horizontal="center"/>
      <protection/>
    </xf>
    <xf numFmtId="4" fontId="37" fillId="0" borderId="3">
      <alignment horizontal="right" shrinkToFit="1"/>
      <protection/>
    </xf>
    <xf numFmtId="0" fontId="38" fillId="0" borderId="1">
      <alignment horizontal="left" wrapText="1" indent="2"/>
      <protection/>
    </xf>
    <xf numFmtId="0" fontId="38" fillId="0" borderId="1">
      <alignment horizontal="left" wrapText="1" indent="2"/>
      <protection/>
    </xf>
    <xf numFmtId="49" fontId="38" fillId="0" borderId="4">
      <alignment horizontal="center"/>
      <protection/>
    </xf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12" borderId="5" applyNumberFormat="0" applyAlignment="0" applyProtection="0"/>
    <xf numFmtId="0" fontId="39" fillId="44" borderId="6" applyNumberFormat="0" applyAlignment="0" applyProtection="0"/>
    <xf numFmtId="0" fontId="4" fillId="45" borderId="7" applyNumberFormat="0" applyAlignment="0" applyProtection="0"/>
    <xf numFmtId="0" fontId="40" fillId="46" borderId="8" applyNumberFormat="0" applyAlignment="0" applyProtection="0"/>
    <xf numFmtId="0" fontId="5" fillId="45" borderId="5" applyNumberFormat="0" applyAlignment="0" applyProtection="0"/>
    <xf numFmtId="0" fontId="41" fillId="46" borderId="6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42" fillId="0" borderId="10" applyNumberFormat="0" applyFill="0" applyAlignment="0" applyProtection="0"/>
    <xf numFmtId="0" fontId="8" fillId="0" borderId="11" applyNumberFormat="0" applyFill="0" applyAlignment="0" applyProtection="0"/>
    <xf numFmtId="0" fontId="43" fillId="0" borderId="12" applyNumberFormat="0" applyFill="0" applyAlignment="0" applyProtection="0"/>
    <xf numFmtId="0" fontId="9" fillId="0" borderId="13" applyNumberFormat="0" applyFill="0" applyAlignment="0" applyProtection="0"/>
    <xf numFmtId="0" fontId="44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45" fillId="0" borderId="16" applyNumberFormat="0" applyFill="0" applyAlignment="0" applyProtection="0"/>
    <xf numFmtId="0" fontId="11" fillId="47" borderId="17" applyNumberFormat="0" applyAlignment="0" applyProtection="0"/>
    <xf numFmtId="0" fontId="46" fillId="48" borderId="18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8" fillId="50" borderId="0" applyNumberFormat="0" applyBorder="0" applyAlignment="0" applyProtection="0"/>
    <xf numFmtId="0" fontId="3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9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2" borderId="19" applyNumberFormat="0" applyFont="0" applyAlignment="0" applyProtection="0"/>
    <xf numFmtId="0" fontId="35" fillId="53" borderId="20" applyNumberFormat="0" applyFont="0" applyAlignment="0" applyProtection="0"/>
    <xf numFmtId="9" fontId="0" fillId="0" borderId="0" applyFont="0" applyFill="0" applyBorder="0" applyAlignment="0" applyProtection="0"/>
    <xf numFmtId="0" fontId="17" fillId="0" borderId="21" applyNumberFormat="0" applyFill="0" applyAlignment="0" applyProtection="0"/>
    <xf numFmtId="0" fontId="51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53" fillId="5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6" fillId="0" borderId="0" xfId="0" applyFont="1" applyBorder="1" applyAlignment="1">
      <alignment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193" fontId="23" fillId="0" borderId="0" xfId="0" applyNumberFormat="1" applyFont="1" applyAlignment="1">
      <alignment/>
    </xf>
    <xf numFmtId="194" fontId="23" fillId="0" borderId="0" xfId="0" applyNumberFormat="1" applyFont="1" applyAlignment="1">
      <alignment/>
    </xf>
    <xf numFmtId="0" fontId="23" fillId="55" borderId="0" xfId="0" applyFont="1" applyFill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/>
    </xf>
    <xf numFmtId="195" fontId="20" fillId="55" borderId="0" xfId="0" applyNumberFormat="1" applyFont="1" applyFill="1" applyAlignment="1">
      <alignment/>
    </xf>
    <xf numFmtId="0" fontId="23" fillId="7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7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177" fontId="23" fillId="0" borderId="23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7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justify" vertical="top" wrapText="1"/>
    </xf>
    <xf numFmtId="0" fontId="22" fillId="0" borderId="23" xfId="96" applyFont="1" applyBorder="1" applyAlignment="1">
      <alignment horizontal="center" vertical="center" wrapText="1"/>
      <protection/>
    </xf>
    <xf numFmtId="0" fontId="27" fillId="0" borderId="23" xfId="96" applyFont="1" applyBorder="1" applyAlignment="1">
      <alignment horizontal="center" vertical="center"/>
      <protection/>
    </xf>
    <xf numFmtId="0" fontId="27" fillId="0" borderId="23" xfId="96" applyFont="1" applyBorder="1" applyAlignment="1">
      <alignment horizontal="center" vertical="center" wrapText="1"/>
      <protection/>
    </xf>
    <xf numFmtId="0" fontId="27" fillId="0" borderId="23" xfId="96" applyFont="1" applyBorder="1" applyAlignment="1">
      <alignment horizontal="left" wrapText="1"/>
      <protection/>
    </xf>
    <xf numFmtId="0" fontId="27" fillId="0" borderId="23" xfId="96" applyFont="1" applyBorder="1" applyAlignment="1">
      <alignment horizontal="left" vertical="center" wrapText="1"/>
      <protection/>
    </xf>
    <xf numFmtId="49" fontId="27" fillId="0" borderId="23" xfId="96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2" fillId="0" borderId="25" xfId="0" applyFont="1" applyBorder="1" applyAlignment="1">
      <alignment vertical="center" wrapText="1"/>
    </xf>
    <xf numFmtId="2" fontId="22" fillId="0" borderId="23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49" fontId="27" fillId="55" borderId="23" xfId="0" applyNumberFormat="1" applyFont="1" applyFill="1" applyBorder="1" applyAlignment="1">
      <alignment horizontal="center" vertical="center"/>
    </xf>
    <xf numFmtId="0" fontId="27" fillId="55" borderId="23" xfId="0" applyFont="1" applyFill="1" applyBorder="1" applyAlignment="1">
      <alignment vertical="center" wrapText="1"/>
    </xf>
    <xf numFmtId="0" fontId="27" fillId="55" borderId="23" xfId="0" applyFont="1" applyFill="1" applyBorder="1" applyAlignment="1">
      <alignment horizontal="left" vertical="center" wrapText="1"/>
    </xf>
    <xf numFmtId="49" fontId="27" fillId="0" borderId="23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left" vertical="center" wrapText="1"/>
    </xf>
    <xf numFmtId="3" fontId="27" fillId="55" borderId="23" xfId="0" applyNumberFormat="1" applyFont="1" applyFill="1" applyBorder="1" applyAlignment="1">
      <alignment horizontal="left" vertical="center" wrapText="1"/>
    </xf>
    <xf numFmtId="0" fontId="27" fillId="55" borderId="23" xfId="0" applyFont="1" applyFill="1" applyBorder="1" applyAlignment="1">
      <alignment horizontal="left" vertical="top" wrapText="1"/>
    </xf>
    <xf numFmtId="0" fontId="22" fillId="0" borderId="23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wrapText="1"/>
    </xf>
    <xf numFmtId="49" fontId="27" fillId="0" borderId="23" xfId="0" applyNumberFormat="1" applyFont="1" applyBorder="1" applyAlignment="1">
      <alignment horizontal="left" vertical="center" wrapText="1"/>
    </xf>
    <xf numFmtId="0" fontId="27" fillId="0" borderId="23" xfId="0" applyFont="1" applyBorder="1" applyAlignment="1">
      <alignment/>
    </xf>
    <xf numFmtId="0" fontId="27" fillId="55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top"/>
    </xf>
    <xf numFmtId="49" fontId="22" fillId="27" borderId="23" xfId="0" applyNumberFormat="1" applyFont="1" applyFill="1" applyBorder="1" applyAlignment="1">
      <alignment horizontal="center" vertical="center"/>
    </xf>
    <xf numFmtId="0" fontId="22" fillId="27" borderId="23" xfId="97" applyFont="1" applyFill="1" applyBorder="1" applyAlignment="1">
      <alignment horizontal="left" vertical="center" wrapText="1"/>
      <protection/>
    </xf>
    <xf numFmtId="187" fontId="22" fillId="27" borderId="23" xfId="0" applyNumberFormat="1" applyFont="1" applyFill="1" applyBorder="1" applyAlignment="1">
      <alignment horizontal="center" vertical="center"/>
    </xf>
    <xf numFmtId="187" fontId="27" fillId="0" borderId="23" xfId="0" applyNumberFormat="1" applyFont="1" applyFill="1" applyBorder="1" applyAlignment="1">
      <alignment horizontal="center" vertical="center" wrapText="1"/>
    </xf>
    <xf numFmtId="187" fontId="27" fillId="0" borderId="23" xfId="0" applyNumberFormat="1" applyFont="1" applyBorder="1" applyAlignment="1">
      <alignment horizontal="center" vertical="center"/>
    </xf>
    <xf numFmtId="0" fontId="22" fillId="27" borderId="23" xfId="0" applyFont="1" applyFill="1" applyBorder="1" applyAlignment="1">
      <alignment horizontal="left" vertical="center" wrapText="1"/>
    </xf>
    <xf numFmtId="49" fontId="27" fillId="27" borderId="23" xfId="0" applyNumberFormat="1" applyFont="1" applyFill="1" applyBorder="1" applyAlignment="1">
      <alignment horizontal="center" vertical="center"/>
    </xf>
    <xf numFmtId="49" fontId="22" fillId="27" borderId="23" xfId="0" applyNumberFormat="1" applyFont="1" applyFill="1" applyBorder="1" applyAlignment="1">
      <alignment horizontal="left" wrapText="1"/>
    </xf>
    <xf numFmtId="49" fontId="22" fillId="6" borderId="23" xfId="0" applyNumberFormat="1" applyFont="1" applyFill="1" applyBorder="1" applyAlignment="1">
      <alignment horizontal="center" vertical="center"/>
    </xf>
    <xf numFmtId="0" fontId="22" fillId="6" borderId="23" xfId="97" applyFont="1" applyFill="1" applyBorder="1" applyAlignment="1">
      <alignment horizontal="left" vertical="center" wrapText="1"/>
      <protection/>
    </xf>
    <xf numFmtId="187" fontId="22" fillId="6" borderId="23" xfId="0" applyNumberFormat="1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 wrapText="1"/>
    </xf>
    <xf numFmtId="49" fontId="27" fillId="0" borderId="23" xfId="0" applyNumberFormat="1" applyFont="1" applyBorder="1" applyAlignment="1">
      <alignment horizontal="center" vertical="top"/>
    </xf>
    <xf numFmtId="49" fontId="22" fillId="0" borderId="23" xfId="0" applyNumberFormat="1" applyFont="1" applyBorder="1" applyAlignment="1">
      <alignment horizontal="center" vertical="top"/>
    </xf>
    <xf numFmtId="187" fontId="22" fillId="0" borderId="23" xfId="0" applyNumberFormat="1" applyFont="1" applyBorder="1" applyAlignment="1">
      <alignment horizontal="center" vertical="top"/>
    </xf>
    <xf numFmtId="187" fontId="27" fillId="0" borderId="23" xfId="0" applyNumberFormat="1" applyFont="1" applyBorder="1" applyAlignment="1">
      <alignment horizontal="center" vertical="top"/>
    </xf>
    <xf numFmtId="0" fontId="5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0" xfId="0" applyFont="1" applyFill="1" applyAlignment="1">
      <alignment horizontal="center" vertical="center"/>
    </xf>
    <xf numFmtId="195" fontId="27" fillId="55" borderId="0" xfId="0" applyNumberFormat="1" applyFont="1" applyFill="1" applyAlignment="1">
      <alignment vertical="center"/>
    </xf>
    <xf numFmtId="49" fontId="54" fillId="55" borderId="26" xfId="0" applyNumberFormat="1" applyFont="1" applyFill="1" applyBorder="1" applyAlignment="1">
      <alignment horizontal="center" vertical="center" wrapText="1"/>
    </xf>
    <xf numFmtId="49" fontId="22" fillId="55" borderId="27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195" fontId="22" fillId="55" borderId="27" xfId="0" applyNumberFormat="1" applyFont="1" applyFill="1" applyBorder="1" applyAlignment="1">
      <alignment horizontal="center" vertical="center" wrapText="1"/>
    </xf>
    <xf numFmtId="49" fontId="22" fillId="55" borderId="26" xfId="0" applyNumberFormat="1" applyFont="1" applyFill="1" applyBorder="1" applyAlignment="1">
      <alignment horizontal="left" wrapText="1"/>
    </xf>
    <xf numFmtId="49" fontId="22" fillId="55" borderId="26" xfId="0" applyNumberFormat="1" applyFont="1" applyFill="1" applyBorder="1" applyAlignment="1">
      <alignment horizontal="center" vertical="center" wrapText="1"/>
    </xf>
    <xf numFmtId="49" fontId="22" fillId="55" borderId="26" xfId="0" applyNumberFormat="1" applyFont="1" applyFill="1" applyBorder="1" applyAlignment="1">
      <alignment horizontal="center" wrapText="1"/>
    </xf>
    <xf numFmtId="197" fontId="22" fillId="55" borderId="26" xfId="0" applyNumberFormat="1" applyFont="1" applyFill="1" applyBorder="1" applyAlignment="1">
      <alignment horizontal="center" vertical="center" wrapText="1"/>
    </xf>
    <xf numFmtId="0" fontId="22" fillId="56" borderId="23" xfId="0" applyFont="1" applyFill="1" applyBorder="1" applyAlignment="1">
      <alignment vertical="center" wrapText="1"/>
    </xf>
    <xf numFmtId="49" fontId="22" fillId="56" borderId="23" xfId="0" applyNumberFormat="1" applyFont="1" applyFill="1" applyBorder="1" applyAlignment="1">
      <alignment horizontal="center" vertical="center" wrapText="1"/>
    </xf>
    <xf numFmtId="49" fontId="27" fillId="56" borderId="23" xfId="0" applyNumberFormat="1" applyFont="1" applyFill="1" applyBorder="1" applyAlignment="1">
      <alignment horizontal="center" vertical="center" wrapText="1"/>
    </xf>
    <xf numFmtId="0" fontId="27" fillId="56" borderId="23" xfId="0" applyFont="1" applyFill="1" applyBorder="1" applyAlignment="1">
      <alignment horizontal="center" vertical="center" wrapText="1"/>
    </xf>
    <xf numFmtId="197" fontId="22" fillId="56" borderId="23" xfId="0" applyNumberFormat="1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vertical="center" wrapText="1"/>
    </xf>
    <xf numFmtId="49" fontId="22" fillId="7" borderId="23" xfId="0" applyNumberFormat="1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197" fontId="22" fillId="7" borderId="26" xfId="0" applyNumberFormat="1" applyFont="1" applyFill="1" applyBorder="1" applyAlignment="1">
      <alignment horizontal="center" vertical="center" wrapText="1"/>
    </xf>
    <xf numFmtId="49" fontId="27" fillId="55" borderId="4" xfId="0" applyNumberFormat="1" applyFont="1" applyFill="1" applyBorder="1" applyAlignment="1">
      <alignment horizontal="left" wrapText="1"/>
    </xf>
    <xf numFmtId="49" fontId="27" fillId="55" borderId="4" xfId="0" applyNumberFormat="1" applyFont="1" applyFill="1" applyBorder="1" applyAlignment="1">
      <alignment horizontal="center" wrapText="1"/>
    </xf>
    <xf numFmtId="197" fontId="27" fillId="55" borderId="4" xfId="0" applyNumberFormat="1" applyFont="1" applyFill="1" applyBorder="1" applyAlignment="1">
      <alignment horizontal="center" vertical="center" wrapText="1"/>
    </xf>
    <xf numFmtId="49" fontId="27" fillId="55" borderId="26" xfId="0" applyNumberFormat="1" applyFont="1" applyFill="1" applyBorder="1" applyAlignment="1">
      <alignment horizontal="left" wrapText="1"/>
    </xf>
    <xf numFmtId="49" fontId="27" fillId="55" borderId="26" xfId="0" applyNumberFormat="1" applyFont="1" applyFill="1" applyBorder="1" applyAlignment="1">
      <alignment horizontal="center" wrapText="1"/>
    </xf>
    <xf numFmtId="197" fontId="27" fillId="55" borderId="26" xfId="0" applyNumberFormat="1" applyFont="1" applyFill="1" applyBorder="1" applyAlignment="1">
      <alignment horizontal="center" vertical="center" wrapText="1"/>
    </xf>
    <xf numFmtId="197" fontId="27" fillId="0" borderId="26" xfId="0" applyNumberFormat="1" applyFont="1" applyFill="1" applyBorder="1" applyAlignment="1">
      <alignment horizontal="center" vertical="center" wrapText="1"/>
    </xf>
    <xf numFmtId="49" fontId="27" fillId="55" borderId="28" xfId="0" applyNumberFormat="1" applyFont="1" applyFill="1" applyBorder="1" applyAlignment="1">
      <alignment horizontal="left" wrapText="1"/>
    </xf>
    <xf numFmtId="49" fontId="27" fillId="55" borderId="28" xfId="0" applyNumberFormat="1" applyFont="1" applyFill="1" applyBorder="1" applyAlignment="1">
      <alignment horizontal="center" wrapText="1"/>
    </xf>
    <xf numFmtId="197" fontId="27" fillId="55" borderId="28" xfId="0" applyNumberFormat="1" applyFont="1" applyFill="1" applyBorder="1" applyAlignment="1">
      <alignment horizontal="center" vertical="center" wrapText="1"/>
    </xf>
    <xf numFmtId="49" fontId="22" fillId="7" borderId="4" xfId="0" applyNumberFormat="1" applyFont="1" applyFill="1" applyBorder="1" applyAlignment="1">
      <alignment horizontal="center" wrapText="1"/>
    </xf>
    <xf numFmtId="197" fontId="22" fillId="27" borderId="23" xfId="0" applyNumberFormat="1" applyFont="1" applyFill="1" applyBorder="1" applyAlignment="1">
      <alignment horizontal="center" vertical="center" wrapText="1"/>
    </xf>
    <xf numFmtId="197" fontId="22" fillId="7" borderId="23" xfId="0" applyNumberFormat="1" applyFont="1" applyFill="1" applyBorder="1" applyAlignment="1">
      <alignment horizontal="center" vertical="center" wrapText="1"/>
    </xf>
    <xf numFmtId="49" fontId="22" fillId="27" borderId="23" xfId="0" applyNumberFormat="1" applyFont="1" applyFill="1" applyBorder="1" applyAlignment="1">
      <alignment horizontal="center" wrapText="1"/>
    </xf>
    <xf numFmtId="49" fontId="22" fillId="7" borderId="23" xfId="0" applyNumberFormat="1" applyFont="1" applyFill="1" applyBorder="1" applyAlignment="1">
      <alignment horizontal="left" wrapText="1"/>
    </xf>
    <xf numFmtId="49" fontId="22" fillId="7" borderId="23" xfId="0" applyNumberFormat="1" applyFont="1" applyFill="1" applyBorder="1" applyAlignment="1">
      <alignment horizontal="center" wrapText="1"/>
    </xf>
    <xf numFmtId="49" fontId="27" fillId="55" borderId="23" xfId="0" applyNumberFormat="1" applyFont="1" applyFill="1" applyBorder="1" applyAlignment="1">
      <alignment horizontal="left" wrapText="1"/>
    </xf>
    <xf numFmtId="49" fontId="27" fillId="55" borderId="23" xfId="0" applyNumberFormat="1" applyFont="1" applyFill="1" applyBorder="1" applyAlignment="1">
      <alignment horizontal="center" wrapText="1"/>
    </xf>
    <xf numFmtId="197" fontId="27" fillId="55" borderId="23" xfId="0" applyNumberFormat="1" applyFont="1" applyFill="1" applyBorder="1" applyAlignment="1">
      <alignment horizontal="center" vertical="center" wrapText="1"/>
    </xf>
    <xf numFmtId="49" fontId="22" fillId="7" borderId="4" xfId="0" applyNumberFormat="1" applyFont="1" applyFill="1" applyBorder="1" applyAlignment="1">
      <alignment horizontal="left" wrapText="1"/>
    </xf>
    <xf numFmtId="49" fontId="22" fillId="7" borderId="29" xfId="0" applyNumberFormat="1" applyFont="1" applyFill="1" applyBorder="1" applyAlignment="1">
      <alignment horizontal="center" wrapText="1"/>
    </xf>
    <xf numFmtId="49" fontId="22" fillId="7" borderId="26" xfId="0" applyNumberFormat="1" applyFont="1" applyFill="1" applyBorder="1" applyAlignment="1">
      <alignment horizontal="center" wrapText="1"/>
    </xf>
    <xf numFmtId="0" fontId="22" fillId="55" borderId="23" xfId="0" applyFont="1" applyFill="1" applyBorder="1" applyAlignment="1">
      <alignment vertical="center" wrapText="1"/>
    </xf>
    <xf numFmtId="49" fontId="27" fillId="55" borderId="23" xfId="0" applyNumberFormat="1" applyFont="1" applyFill="1" applyBorder="1" applyAlignment="1">
      <alignment horizontal="center" vertical="center" wrapText="1"/>
    </xf>
    <xf numFmtId="49" fontId="27" fillId="55" borderId="29" xfId="0" applyNumberFormat="1" applyFont="1" applyFill="1" applyBorder="1" applyAlignment="1">
      <alignment horizontal="center" wrapText="1"/>
    </xf>
    <xf numFmtId="0" fontId="22" fillId="56" borderId="27" xfId="0" applyFont="1" applyFill="1" applyBorder="1" applyAlignment="1">
      <alignment vertical="center" wrapText="1"/>
    </xf>
    <xf numFmtId="49" fontId="22" fillId="56" borderId="27" xfId="0" applyNumberFormat="1" applyFont="1" applyFill="1" applyBorder="1" applyAlignment="1">
      <alignment horizontal="center" vertical="center" wrapText="1"/>
    </xf>
    <xf numFmtId="197" fontId="22" fillId="56" borderId="27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wrapText="1"/>
    </xf>
    <xf numFmtId="187" fontId="27" fillId="0" borderId="23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187" fontId="22" fillId="0" borderId="23" xfId="0" applyNumberFormat="1" applyFont="1" applyBorder="1" applyAlignment="1">
      <alignment horizontal="center"/>
    </xf>
    <xf numFmtId="0" fontId="27" fillId="0" borderId="23" xfId="0" applyFont="1" applyFill="1" applyBorder="1" applyAlignment="1">
      <alignment horizontal="center" wrapText="1"/>
    </xf>
    <xf numFmtId="195" fontId="25" fillId="55" borderId="31" xfId="0" applyNumberFormat="1" applyFont="1" applyFill="1" applyBorder="1" applyAlignment="1">
      <alignment horizontal="center"/>
    </xf>
    <xf numFmtId="195" fontId="25" fillId="55" borderId="32" xfId="0" applyNumberFormat="1" applyFont="1" applyFill="1" applyBorder="1" applyAlignment="1">
      <alignment horizontal="center"/>
    </xf>
    <xf numFmtId="0" fontId="22" fillId="55" borderId="0" xfId="0" applyFont="1" applyFill="1" applyBorder="1" applyAlignment="1">
      <alignment vertical="center" wrapText="1"/>
    </xf>
    <xf numFmtId="49" fontId="22" fillId="55" borderId="33" xfId="0" applyNumberFormat="1" applyFont="1" applyFill="1" applyBorder="1" applyAlignment="1">
      <alignment horizontal="center" vertical="center" wrapText="1"/>
    </xf>
    <xf numFmtId="197" fontId="22" fillId="55" borderId="23" xfId="0" applyNumberFormat="1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center" wrapText="1"/>
    </xf>
    <xf numFmtId="49" fontId="27" fillId="55" borderId="34" xfId="0" applyNumberFormat="1" applyFont="1" applyFill="1" applyBorder="1" applyAlignment="1">
      <alignment horizontal="center" wrapText="1"/>
    </xf>
    <xf numFmtId="197" fontId="27" fillId="55" borderId="34" xfId="0" applyNumberFormat="1" applyFont="1" applyFill="1" applyBorder="1" applyAlignment="1">
      <alignment horizontal="center" vertical="center" wrapText="1"/>
    </xf>
    <xf numFmtId="0" fontId="55" fillId="55" borderId="35" xfId="56" applyNumberFormat="1" applyFont="1" applyFill="1" applyBorder="1" applyAlignment="1" applyProtection="1">
      <alignment wrapText="1"/>
      <protection/>
    </xf>
    <xf numFmtId="49" fontId="27" fillId="55" borderId="27" xfId="0" applyNumberFormat="1" applyFont="1" applyFill="1" applyBorder="1" applyAlignment="1">
      <alignment horizontal="center" wrapText="1"/>
    </xf>
    <xf numFmtId="197" fontId="27" fillId="55" borderId="27" xfId="0" applyNumberFormat="1" applyFont="1" applyFill="1" applyBorder="1" applyAlignment="1">
      <alignment horizontal="center" vertical="center" wrapText="1"/>
    </xf>
    <xf numFmtId="197" fontId="27" fillId="55" borderId="23" xfId="0" applyNumberFormat="1" applyFont="1" applyFill="1" applyBorder="1" applyAlignment="1">
      <alignment horizontal="center" wrapText="1"/>
    </xf>
    <xf numFmtId="0" fontId="55" fillId="0" borderId="23" xfId="56" applyNumberFormat="1" applyFont="1" applyBorder="1" applyAlignment="1" applyProtection="1">
      <alignment wrapText="1"/>
      <protection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wrapText="1"/>
    </xf>
    <xf numFmtId="0" fontId="24" fillId="55" borderId="0" xfId="0" applyFont="1" applyFill="1" applyBorder="1" applyAlignment="1">
      <alignment/>
    </xf>
    <xf numFmtId="0" fontId="22" fillId="0" borderId="31" xfId="0" applyFont="1" applyBorder="1" applyAlignment="1">
      <alignment horizontal="center"/>
    </xf>
    <xf numFmtId="2" fontId="22" fillId="0" borderId="31" xfId="0" applyNumberFormat="1" applyFont="1" applyBorder="1" applyAlignment="1">
      <alignment horizontal="center" vertical="center" wrapText="1"/>
    </xf>
    <xf numFmtId="193" fontId="22" fillId="0" borderId="31" xfId="0" applyNumberFormat="1" applyFont="1" applyBorder="1" applyAlignment="1">
      <alignment horizontal="center" vertical="center" wrapText="1"/>
    </xf>
    <xf numFmtId="193" fontId="22" fillId="55" borderId="31" xfId="0" applyNumberFormat="1" applyFont="1" applyFill="1" applyBorder="1" applyAlignment="1">
      <alignment horizontal="center" vertical="center" wrapText="1"/>
    </xf>
    <xf numFmtId="193" fontId="27" fillId="55" borderId="31" xfId="0" applyNumberFormat="1" applyFont="1" applyFill="1" applyBorder="1" applyAlignment="1">
      <alignment horizontal="center" vertical="center" wrapText="1"/>
    </xf>
    <xf numFmtId="193" fontId="23" fillId="0" borderId="0" xfId="0" applyNumberFormat="1" applyFont="1" applyBorder="1" applyAlignment="1">
      <alignment/>
    </xf>
    <xf numFmtId="43" fontId="20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0" fillId="55" borderId="0" xfId="0" applyFont="1" applyFill="1" applyBorder="1" applyAlignment="1">
      <alignment horizontal="left" vertical="top" wrapText="1"/>
    </xf>
    <xf numFmtId="193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93" fontId="22" fillId="0" borderId="0" xfId="0" applyNumberFormat="1" applyFont="1" applyBorder="1" applyAlignment="1">
      <alignment vertical="center" wrapText="1"/>
    </xf>
    <xf numFmtId="194" fontId="23" fillId="0" borderId="0" xfId="0" applyNumberFormat="1" applyFont="1" applyBorder="1" applyAlignment="1">
      <alignment/>
    </xf>
    <xf numFmtId="193" fontId="27" fillId="0" borderId="0" xfId="0" applyNumberFormat="1" applyFont="1" applyBorder="1" applyAlignment="1">
      <alignment vertical="center" wrapText="1"/>
    </xf>
    <xf numFmtId="193" fontId="20" fillId="0" borderId="0" xfId="0" applyNumberFormat="1" applyFont="1" applyBorder="1" applyAlignment="1">
      <alignment horizontal="left" vertical="top" wrapText="1"/>
    </xf>
    <xf numFmtId="193" fontId="28" fillId="0" borderId="0" xfId="0" applyNumberFormat="1" applyFont="1" applyBorder="1" applyAlignment="1">
      <alignment vertical="center" wrapText="1"/>
    </xf>
    <xf numFmtId="0" fontId="27" fillId="0" borderId="0" xfId="0" applyFont="1" applyFill="1" applyBorder="1" applyAlignment="1">
      <alignment vertical="top" wrapText="1"/>
    </xf>
    <xf numFmtId="193" fontId="23" fillId="0" borderId="0" xfId="0" applyNumberFormat="1" applyFont="1" applyBorder="1" applyAlignment="1">
      <alignment vertical="center" wrapText="1"/>
    </xf>
    <xf numFmtId="0" fontId="55" fillId="55" borderId="34" xfId="56" applyNumberFormat="1" applyFont="1" applyFill="1" applyBorder="1" applyAlignment="1" applyProtection="1">
      <alignment wrapText="1"/>
      <protection/>
    </xf>
    <xf numFmtId="197" fontId="27" fillId="55" borderId="36" xfId="0" applyNumberFormat="1" applyFont="1" applyFill="1" applyBorder="1" applyAlignment="1">
      <alignment horizontal="center" vertical="center" wrapText="1"/>
    </xf>
    <xf numFmtId="0" fontId="55" fillId="55" borderId="23" xfId="56" applyNumberFormat="1" applyFont="1" applyFill="1" applyBorder="1" applyAlignment="1" applyProtection="1">
      <alignment wrapText="1"/>
      <protection/>
    </xf>
    <xf numFmtId="197" fontId="27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2" fontId="22" fillId="0" borderId="23" xfId="0" applyNumberFormat="1" applyFont="1" applyBorder="1" applyAlignment="1">
      <alignment horizontal="center" wrapText="1"/>
    </xf>
    <xf numFmtId="193" fontId="22" fillId="0" borderId="23" xfId="0" applyNumberFormat="1" applyFont="1" applyBorder="1" applyAlignment="1">
      <alignment horizontal="center" wrapText="1"/>
    </xf>
    <xf numFmtId="193" fontId="27" fillId="0" borderId="23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55" borderId="23" xfId="0" applyFont="1" applyFill="1" applyBorder="1" applyAlignment="1">
      <alignment vertical="center"/>
    </xf>
    <xf numFmtId="0" fontId="55" fillId="0" borderId="1" xfId="55" applyNumberFormat="1" applyFont="1" applyAlignment="1" applyProtection="1">
      <alignment wrapText="1"/>
      <protection/>
    </xf>
    <xf numFmtId="49" fontId="27" fillId="19" borderId="26" xfId="0" applyNumberFormat="1" applyFont="1" applyFill="1" applyBorder="1" applyAlignment="1">
      <alignment horizontal="left" wrapText="1"/>
    </xf>
    <xf numFmtId="49" fontId="27" fillId="19" borderId="26" xfId="0" applyNumberFormat="1" applyFont="1" applyFill="1" applyBorder="1" applyAlignment="1">
      <alignment horizontal="center" wrapText="1"/>
    </xf>
    <xf numFmtId="49" fontId="27" fillId="19" borderId="4" xfId="0" applyNumberFormat="1" applyFont="1" applyFill="1" applyBorder="1" applyAlignment="1">
      <alignment horizontal="center" wrapText="1"/>
    </xf>
    <xf numFmtId="0" fontId="22" fillId="19" borderId="23" xfId="0" applyFont="1" applyFill="1" applyBorder="1" applyAlignment="1">
      <alignment vertical="center" wrapText="1"/>
    </xf>
    <xf numFmtId="49" fontId="22" fillId="19" borderId="23" xfId="0" applyNumberFormat="1" applyFont="1" applyFill="1" applyBorder="1" applyAlignment="1">
      <alignment horizontal="center" vertical="center" wrapText="1"/>
    </xf>
    <xf numFmtId="197" fontId="22" fillId="19" borderId="23" xfId="0" applyNumberFormat="1" applyFont="1" applyFill="1" applyBorder="1" applyAlignment="1">
      <alignment horizontal="center" vertical="center" wrapText="1"/>
    </xf>
    <xf numFmtId="49" fontId="22" fillId="19" borderId="26" xfId="0" applyNumberFormat="1" applyFont="1" applyFill="1" applyBorder="1" applyAlignment="1">
      <alignment horizontal="center" wrapText="1"/>
    </xf>
    <xf numFmtId="197" fontId="22" fillId="19" borderId="26" xfId="0" applyNumberFormat="1" applyFont="1" applyFill="1" applyBorder="1" applyAlignment="1">
      <alignment horizontal="center" vertical="center" wrapText="1"/>
    </xf>
    <xf numFmtId="197" fontId="20" fillId="55" borderId="37" xfId="0" applyNumberFormat="1" applyFont="1" applyFill="1" applyBorder="1" applyAlignment="1">
      <alignment horizontal="center" vertical="center" wrapText="1"/>
    </xf>
    <xf numFmtId="197" fontId="20" fillId="55" borderId="23" xfId="0" applyNumberFormat="1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vertical="center" wrapText="1"/>
    </xf>
    <xf numFmtId="49" fontId="27" fillId="57" borderId="23" xfId="0" applyNumberFormat="1" applyFont="1" applyFill="1" applyBorder="1" applyAlignment="1">
      <alignment horizontal="center" wrapText="1"/>
    </xf>
    <xf numFmtId="197" fontId="27" fillId="57" borderId="23" xfId="0" applyNumberFormat="1" applyFont="1" applyFill="1" applyBorder="1" applyAlignment="1">
      <alignment horizontal="center" vertical="center" wrapText="1"/>
    </xf>
    <xf numFmtId="0" fontId="56" fillId="57" borderId="23" xfId="0" applyFont="1" applyFill="1" applyBorder="1" applyAlignment="1">
      <alignment wrapText="1"/>
    </xf>
    <xf numFmtId="0" fontId="55" fillId="57" borderId="34" xfId="56" applyNumberFormat="1" applyFont="1" applyFill="1" applyBorder="1" applyAlignment="1" applyProtection="1">
      <alignment wrapText="1"/>
      <protection/>
    </xf>
    <xf numFmtId="49" fontId="27" fillId="57" borderId="4" xfId="0" applyNumberFormat="1" applyFont="1" applyFill="1" applyBorder="1" applyAlignment="1">
      <alignment horizontal="center" wrapText="1"/>
    </xf>
    <xf numFmtId="197" fontId="27" fillId="57" borderId="4" xfId="0" applyNumberFormat="1" applyFont="1" applyFill="1" applyBorder="1" applyAlignment="1">
      <alignment horizontal="center" vertical="center" wrapText="1"/>
    </xf>
    <xf numFmtId="0" fontId="22" fillId="19" borderId="34" xfId="0" applyFont="1" applyFill="1" applyBorder="1" applyAlignment="1">
      <alignment vertical="center" wrapText="1"/>
    </xf>
    <xf numFmtId="49" fontId="22" fillId="19" borderId="34" xfId="0" applyNumberFormat="1" applyFont="1" applyFill="1" applyBorder="1" applyAlignment="1">
      <alignment horizontal="center" vertical="center" wrapText="1"/>
    </xf>
    <xf numFmtId="49" fontId="22" fillId="19" borderId="4" xfId="0" applyNumberFormat="1" applyFont="1" applyFill="1" applyBorder="1" applyAlignment="1">
      <alignment horizontal="center" wrapText="1"/>
    </xf>
    <xf numFmtId="197" fontId="22" fillId="19" borderId="4" xfId="0" applyNumberFormat="1" applyFont="1" applyFill="1" applyBorder="1" applyAlignment="1">
      <alignment horizontal="center" vertical="center" wrapText="1"/>
    </xf>
    <xf numFmtId="197" fontId="22" fillId="57" borderId="26" xfId="0" applyNumberFormat="1" applyFont="1" applyFill="1" applyBorder="1" applyAlignment="1">
      <alignment horizontal="center" vertical="center" wrapText="1"/>
    </xf>
    <xf numFmtId="49" fontId="27" fillId="57" borderId="26" xfId="0" applyNumberFormat="1" applyFont="1" applyFill="1" applyBorder="1" applyAlignment="1">
      <alignment horizontal="center" wrapText="1"/>
    </xf>
    <xf numFmtId="197" fontId="27" fillId="57" borderId="26" xfId="0" applyNumberFormat="1" applyFont="1" applyFill="1" applyBorder="1" applyAlignment="1">
      <alignment horizontal="center" vertical="center" wrapText="1"/>
    </xf>
    <xf numFmtId="49" fontId="27" fillId="57" borderId="26" xfId="0" applyNumberFormat="1" applyFont="1" applyFill="1" applyBorder="1" applyAlignment="1">
      <alignment horizontal="left" wrapText="1"/>
    </xf>
    <xf numFmtId="49" fontId="22" fillId="19" borderId="4" xfId="0" applyNumberFormat="1" applyFont="1" applyFill="1" applyBorder="1" applyAlignment="1">
      <alignment horizontal="left" wrapText="1"/>
    </xf>
    <xf numFmtId="0" fontId="55" fillId="57" borderId="1" xfId="55" applyNumberFormat="1" applyFont="1" applyFill="1" applyAlignment="1" applyProtection="1">
      <alignment wrapText="1"/>
      <protection/>
    </xf>
    <xf numFmtId="49" fontId="27" fillId="57" borderId="23" xfId="0" applyNumberFormat="1" applyFont="1" applyFill="1" applyBorder="1" applyAlignment="1">
      <alignment horizontal="center" vertical="center" wrapText="1"/>
    </xf>
    <xf numFmtId="49" fontId="22" fillId="57" borderId="23" xfId="0" applyNumberFormat="1" applyFont="1" applyFill="1" applyBorder="1" applyAlignment="1">
      <alignment horizontal="center" vertical="center" wrapText="1"/>
    </xf>
    <xf numFmtId="49" fontId="22" fillId="57" borderId="23" xfId="0" applyNumberFormat="1" applyFont="1" applyFill="1" applyBorder="1" applyAlignment="1">
      <alignment horizontal="center" wrapText="1"/>
    </xf>
    <xf numFmtId="197" fontId="22" fillId="57" borderId="23" xfId="0" applyNumberFormat="1" applyFont="1" applyFill="1" applyBorder="1" applyAlignment="1">
      <alignment horizontal="center" vertical="center" wrapText="1"/>
    </xf>
    <xf numFmtId="49" fontId="27" fillId="57" borderId="23" xfId="0" applyNumberFormat="1" applyFont="1" applyFill="1" applyBorder="1" applyAlignment="1">
      <alignment horizontal="left" wrapText="1"/>
    </xf>
    <xf numFmtId="0" fontId="56" fillId="57" borderId="23" xfId="56" applyNumberFormat="1" applyFont="1" applyFill="1" applyBorder="1" applyAlignment="1" applyProtection="1">
      <alignment wrapText="1"/>
      <protection/>
    </xf>
    <xf numFmtId="0" fontId="27" fillId="57" borderId="23" xfId="0" applyFont="1" applyFill="1" applyBorder="1" applyAlignment="1">
      <alignment vertical="center" wrapText="1"/>
    </xf>
    <xf numFmtId="49" fontId="22" fillId="57" borderId="23" xfId="0" applyNumberFormat="1" applyFont="1" applyFill="1" applyBorder="1" applyAlignment="1">
      <alignment horizontal="left" wrapText="1"/>
    </xf>
    <xf numFmtId="49" fontId="27" fillId="57" borderId="34" xfId="0" applyNumberFormat="1" applyFont="1" applyFill="1" applyBorder="1" applyAlignment="1">
      <alignment horizontal="center" wrapText="1"/>
    </xf>
    <xf numFmtId="197" fontId="22" fillId="57" borderId="23" xfId="0" applyNumberFormat="1" applyFont="1" applyFill="1" applyBorder="1" applyAlignment="1">
      <alignment horizontal="center" wrapText="1"/>
    </xf>
    <xf numFmtId="194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193" fontId="22" fillId="0" borderId="23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right" vertical="center"/>
    </xf>
    <xf numFmtId="0" fontId="57" fillId="0" borderId="0" xfId="0" applyFont="1" applyAlignment="1">
      <alignment/>
    </xf>
    <xf numFmtId="49" fontId="27" fillId="55" borderId="38" xfId="0" applyNumberFormat="1" applyFont="1" applyFill="1" applyBorder="1" applyAlignment="1">
      <alignment horizontal="center" wrapText="1"/>
    </xf>
    <xf numFmtId="49" fontId="27" fillId="55" borderId="39" xfId="0" applyNumberFormat="1" applyFont="1" applyFill="1" applyBorder="1" applyAlignment="1">
      <alignment horizontal="center" wrapText="1"/>
    </xf>
    <xf numFmtId="49" fontId="27" fillId="57" borderId="4" xfId="0" applyNumberFormat="1" applyFont="1" applyFill="1" applyBorder="1" applyAlignment="1">
      <alignment horizontal="left" wrapText="1"/>
    </xf>
    <xf numFmtId="0" fontId="57" fillId="57" borderId="23" xfId="0" applyFont="1" applyFill="1" applyBorder="1" applyAlignment="1">
      <alignment horizontal="left" vertical="center" wrapText="1"/>
    </xf>
    <xf numFmtId="49" fontId="27" fillId="57" borderId="39" xfId="0" applyNumberFormat="1" applyFont="1" applyFill="1" applyBorder="1" applyAlignment="1">
      <alignment horizontal="center" wrapText="1"/>
    </xf>
    <xf numFmtId="49" fontId="27" fillId="57" borderId="28" xfId="0" applyNumberFormat="1" applyFont="1" applyFill="1" applyBorder="1" applyAlignment="1">
      <alignment horizontal="center" wrapText="1"/>
    </xf>
    <xf numFmtId="197" fontId="27" fillId="57" borderId="28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vertical="center"/>
    </xf>
    <xf numFmtId="0" fontId="55" fillId="0" borderId="23" xfId="55" applyNumberFormat="1" applyFont="1" applyBorder="1" applyAlignment="1" applyProtection="1">
      <alignment wrapText="1"/>
      <protection/>
    </xf>
    <xf numFmtId="0" fontId="27" fillId="57" borderId="0" xfId="0" applyFont="1" applyFill="1" applyAlignment="1">
      <alignment/>
    </xf>
    <xf numFmtId="193" fontId="23" fillId="0" borderId="0" xfId="0" applyNumberFormat="1" applyFont="1" applyAlignment="1">
      <alignment/>
    </xf>
    <xf numFmtId="193" fontId="28" fillId="0" borderId="0" xfId="0" applyNumberFormat="1" applyFont="1" applyFill="1" applyBorder="1" applyAlignment="1">
      <alignment vertical="center" wrapText="1"/>
    </xf>
    <xf numFmtId="193" fontId="23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197" fontId="23" fillId="55" borderId="0" xfId="0" applyNumberFormat="1" applyFont="1" applyFill="1" applyAlignment="1">
      <alignment/>
    </xf>
    <xf numFmtId="187" fontId="23" fillId="55" borderId="0" xfId="0" applyNumberFormat="1" applyFont="1" applyFill="1" applyAlignment="1">
      <alignment/>
    </xf>
    <xf numFmtId="187" fontId="23" fillId="55" borderId="0" xfId="0" applyNumberFormat="1" applyFont="1" applyFill="1" applyBorder="1" applyAlignment="1">
      <alignment/>
    </xf>
    <xf numFmtId="187" fontId="24" fillId="7" borderId="0" xfId="0" applyNumberFormat="1" applyFont="1" applyFill="1" applyAlignment="1">
      <alignment/>
    </xf>
    <xf numFmtId="187" fontId="29" fillId="0" borderId="0" xfId="0" applyNumberFormat="1" applyFont="1" applyAlignment="1">
      <alignment horizontal="justify" vertical="center"/>
    </xf>
    <xf numFmtId="0" fontId="55" fillId="0" borderId="1" xfId="55" applyNumberFormat="1" applyFont="1" applyAlignment="1" applyProtection="1">
      <alignment horizontal="left" vertical="top" wrapText="1"/>
      <protection/>
    </xf>
    <xf numFmtId="193" fontId="27" fillId="55" borderId="23" xfId="0" applyNumberFormat="1" applyFont="1" applyFill="1" applyBorder="1" applyAlignment="1">
      <alignment horizontal="center" wrapText="1"/>
    </xf>
    <xf numFmtId="194" fontId="27" fillId="55" borderId="23" xfId="0" applyNumberFormat="1" applyFont="1" applyFill="1" applyBorder="1" applyAlignment="1">
      <alignment horizontal="center" wrapText="1"/>
    </xf>
    <xf numFmtId="194" fontId="27" fillId="55" borderId="23" xfId="0" applyNumberFormat="1" applyFont="1" applyFill="1" applyBorder="1" applyAlignment="1">
      <alignment horizontal="center"/>
    </xf>
    <xf numFmtId="194" fontId="27" fillId="55" borderId="23" xfId="0" applyNumberFormat="1" applyFont="1" applyFill="1" applyBorder="1" applyAlignment="1">
      <alignment horizontal="right"/>
    </xf>
    <xf numFmtId="193" fontId="22" fillId="55" borderId="23" xfId="0" applyNumberFormat="1" applyFont="1" applyFill="1" applyBorder="1" applyAlignment="1">
      <alignment horizontal="center" wrapText="1"/>
    </xf>
    <xf numFmtId="193" fontId="27" fillId="55" borderId="23" xfId="0" applyNumberFormat="1" applyFont="1" applyFill="1" applyBorder="1" applyAlignment="1">
      <alignment horizontal="center"/>
    </xf>
    <xf numFmtId="197" fontId="27" fillId="58" borderId="28" xfId="0" applyNumberFormat="1" applyFont="1" applyFill="1" applyBorder="1" applyAlignment="1">
      <alignment horizontal="center" vertical="center" wrapText="1"/>
    </xf>
    <xf numFmtId="197" fontId="27" fillId="57" borderId="23" xfId="0" applyNumberFormat="1" applyFont="1" applyFill="1" applyBorder="1" applyAlignment="1">
      <alignment horizontal="center" wrapText="1"/>
    </xf>
    <xf numFmtId="197" fontId="27" fillId="58" borderId="23" xfId="0" applyNumberFormat="1" applyFont="1" applyFill="1" applyBorder="1" applyAlignment="1">
      <alignment horizontal="center" vertical="center" wrapText="1"/>
    </xf>
    <xf numFmtId="49" fontId="22" fillId="55" borderId="4" xfId="0" applyNumberFormat="1" applyFont="1" applyFill="1" applyBorder="1" applyAlignment="1">
      <alignment horizontal="center" wrapText="1"/>
    </xf>
    <xf numFmtId="197" fontId="27" fillId="58" borderId="26" xfId="0" applyNumberFormat="1" applyFont="1" applyFill="1" applyBorder="1" applyAlignment="1">
      <alignment horizontal="center" vertical="center" wrapText="1"/>
    </xf>
    <xf numFmtId="49" fontId="25" fillId="57" borderId="23" xfId="0" applyNumberFormat="1" applyFont="1" applyFill="1" applyBorder="1" applyAlignment="1">
      <alignment horizontal="center" wrapText="1"/>
    </xf>
    <xf numFmtId="0" fontId="27" fillId="0" borderId="23" xfId="0" applyFont="1" applyBorder="1" applyAlignment="1">
      <alignment wrapText="1"/>
    </xf>
    <xf numFmtId="197" fontId="27" fillId="58" borderId="23" xfId="0" applyNumberFormat="1" applyFont="1" applyFill="1" applyBorder="1" applyAlignment="1">
      <alignment horizontal="center" wrapText="1"/>
    </xf>
    <xf numFmtId="194" fontId="20" fillId="0" borderId="0" xfId="0" applyNumberFormat="1" applyFont="1" applyBorder="1" applyAlignment="1">
      <alignment horizontal="left" vertical="top" wrapText="1"/>
    </xf>
    <xf numFmtId="0" fontId="27" fillId="0" borderId="23" xfId="0" applyFont="1" applyFill="1" applyBorder="1" applyAlignment="1">
      <alignment horizontal="center" vertical="top" wrapText="1"/>
    </xf>
    <xf numFmtId="187" fontId="27" fillId="55" borderId="23" xfId="0" applyNumberFormat="1" applyFont="1" applyFill="1" applyBorder="1" applyAlignment="1">
      <alignment horizontal="center" vertical="center"/>
    </xf>
    <xf numFmtId="187" fontId="27" fillId="55" borderId="23" xfId="0" applyNumberFormat="1" applyFont="1" applyFill="1" applyBorder="1" applyAlignment="1">
      <alignment horizontal="center" vertical="center" wrapText="1"/>
    </xf>
    <xf numFmtId="49" fontId="27" fillId="58" borderId="23" xfId="0" applyNumberFormat="1" applyFont="1" applyFill="1" applyBorder="1" applyAlignment="1">
      <alignment horizontal="center" wrapText="1"/>
    </xf>
    <xf numFmtId="49" fontId="27" fillId="59" borderId="0" xfId="0" applyNumberFormat="1" applyFont="1" applyFill="1" applyBorder="1" applyAlignment="1">
      <alignment horizontal="center" wrapText="1"/>
    </xf>
    <xf numFmtId="49" fontId="27" fillId="59" borderId="26" xfId="0" applyNumberFormat="1" applyFont="1" applyFill="1" applyBorder="1" applyAlignment="1">
      <alignment horizontal="center" wrapText="1"/>
    </xf>
    <xf numFmtId="49" fontId="27" fillId="59" borderId="40" xfId="0" applyNumberFormat="1" applyFont="1" applyFill="1" applyBorder="1" applyAlignment="1">
      <alignment horizontal="center" wrapText="1"/>
    </xf>
    <xf numFmtId="49" fontId="27" fillId="59" borderId="23" xfId="0" applyNumberFormat="1" applyFont="1" applyFill="1" applyBorder="1" applyAlignment="1">
      <alignment horizontal="center" wrapText="1"/>
    </xf>
    <xf numFmtId="197" fontId="22" fillId="59" borderId="0" xfId="0" applyNumberFormat="1" applyFont="1" applyFill="1" applyBorder="1" applyAlignment="1">
      <alignment horizontal="center" vertical="center" wrapText="1"/>
    </xf>
    <xf numFmtId="0" fontId="55" fillId="59" borderId="23" xfId="55" applyNumberFormat="1" applyFont="1" applyFill="1" applyBorder="1" applyAlignment="1" applyProtection="1">
      <alignment wrapText="1"/>
      <protection/>
    </xf>
    <xf numFmtId="197" fontId="27" fillId="59" borderId="2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4" xfId="0" applyFont="1" applyBorder="1" applyAlignment="1">
      <alignment horizontal="center" vertical="top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23" xfId="96" applyFont="1" applyBorder="1" applyAlignment="1">
      <alignment horizontal="center" vertical="top"/>
      <protection/>
    </xf>
    <xf numFmtId="0" fontId="22" fillId="0" borderId="23" xfId="96" applyFont="1" applyBorder="1" applyAlignment="1">
      <alignment horizontal="left" vertical="center" wrapText="1"/>
      <protection/>
    </xf>
    <xf numFmtId="0" fontId="22" fillId="0" borderId="27" xfId="96" applyFont="1" applyBorder="1" applyAlignment="1">
      <alignment horizontal="center" vertical="center" wrapText="1"/>
      <protection/>
    </xf>
    <xf numFmtId="0" fontId="22" fillId="0" borderId="34" xfId="96" applyFont="1" applyBorder="1" applyAlignment="1">
      <alignment horizontal="center" vertical="center" wrapText="1"/>
      <protection/>
    </xf>
    <xf numFmtId="0" fontId="22" fillId="0" borderId="23" xfId="96" applyFont="1" applyBorder="1" applyAlignment="1">
      <alignment horizontal="center" wrapText="1"/>
      <protection/>
    </xf>
    <xf numFmtId="0" fontId="22" fillId="0" borderId="23" xfId="96" applyFont="1" applyBorder="1" applyAlignment="1">
      <alignment horizontal="center" vertical="center"/>
      <protection/>
    </xf>
    <xf numFmtId="177" fontId="23" fillId="0" borderId="42" xfId="0" applyNumberFormat="1" applyFont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31" xfId="51"/>
    <cellStyle name="xl35" xfId="52"/>
    <cellStyle name="xl39" xfId="53"/>
    <cellStyle name="xl46" xfId="54"/>
    <cellStyle name="xl74" xfId="55"/>
    <cellStyle name="xl77" xfId="56"/>
    <cellStyle name="xl89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_Источ" xfId="96"/>
    <cellStyle name="Обычный_функциональная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5.25390625" style="3" customWidth="1"/>
    <col min="2" max="2" width="9.875" style="3" customWidth="1"/>
    <col min="3" max="3" width="26.625" style="3" customWidth="1"/>
    <col min="4" max="4" width="113.875" style="3" customWidth="1"/>
    <col min="5" max="16384" width="9.125" style="3" customWidth="1"/>
  </cols>
  <sheetData>
    <row r="1" spans="1:4" ht="18.75" customHeight="1">
      <c r="A1" s="35"/>
      <c r="B1" s="35"/>
      <c r="C1" s="35"/>
      <c r="D1" s="36" t="s">
        <v>266</v>
      </c>
    </row>
    <row r="2" spans="1:4" ht="15.75">
      <c r="A2" s="35"/>
      <c r="B2" s="35"/>
      <c r="C2" s="37"/>
      <c r="D2" s="36" t="s">
        <v>119</v>
      </c>
    </row>
    <row r="3" spans="1:4" ht="12.75" customHeight="1">
      <c r="A3" s="35"/>
      <c r="B3" s="35"/>
      <c r="C3" s="37"/>
      <c r="D3" s="36" t="s">
        <v>235</v>
      </c>
    </row>
    <row r="4" spans="1:4" ht="15.75">
      <c r="A4" s="35"/>
      <c r="B4" s="38"/>
      <c r="C4" s="39"/>
      <c r="D4" s="36" t="s">
        <v>452</v>
      </c>
    </row>
    <row r="5" spans="1:4" ht="12.75" customHeight="1">
      <c r="A5" s="35"/>
      <c r="B5" s="40"/>
      <c r="C5" s="39"/>
      <c r="D5" s="36" t="s">
        <v>457</v>
      </c>
    </row>
    <row r="6" spans="1:4" ht="12.75" customHeight="1">
      <c r="A6" s="40"/>
      <c r="B6" s="35"/>
      <c r="D6" s="240" t="s">
        <v>458</v>
      </c>
    </row>
    <row r="7" spans="1:8" ht="15.75">
      <c r="A7" s="35"/>
      <c r="B7" s="41"/>
      <c r="C7" s="42"/>
      <c r="D7" s="36" t="s">
        <v>459</v>
      </c>
      <c r="H7" s="6"/>
    </row>
    <row r="8" spans="1:4" ht="15.75">
      <c r="A8" s="35"/>
      <c r="B8" s="35"/>
      <c r="C8" s="35"/>
      <c r="D8" s="35"/>
    </row>
    <row r="9" spans="1:10" ht="12.75" customHeight="1">
      <c r="A9" s="288" t="s">
        <v>236</v>
      </c>
      <c r="B9" s="288"/>
      <c r="C9" s="288"/>
      <c r="D9" s="288"/>
      <c r="E9" s="4"/>
      <c r="F9" s="4"/>
      <c r="G9" s="4"/>
      <c r="H9" s="4"/>
      <c r="I9" s="4"/>
      <c r="J9" s="4"/>
    </row>
    <row r="10" spans="1:10" ht="36.75" customHeight="1">
      <c r="A10" s="288"/>
      <c r="B10" s="288"/>
      <c r="C10" s="288"/>
      <c r="D10" s="288"/>
      <c r="E10" s="4"/>
      <c r="F10" s="4"/>
      <c r="G10" s="4"/>
      <c r="H10" s="4"/>
      <c r="I10" s="4"/>
      <c r="J10" s="4"/>
    </row>
    <row r="11" spans="1:4" ht="15.75">
      <c r="A11" s="35"/>
      <c r="B11" s="2"/>
      <c r="C11" s="35"/>
      <c r="D11" s="35"/>
    </row>
    <row r="12" spans="1:4" ht="31.5" customHeight="1">
      <c r="A12" s="43" t="s">
        <v>24</v>
      </c>
      <c r="B12" s="289" t="s">
        <v>0</v>
      </c>
      <c r="C12" s="289"/>
      <c r="D12" s="43" t="s">
        <v>1</v>
      </c>
    </row>
    <row r="13" spans="1:4" ht="20.25" customHeight="1">
      <c r="A13" s="290">
        <v>1</v>
      </c>
      <c r="B13" s="293" t="s">
        <v>241</v>
      </c>
      <c r="C13" s="294"/>
      <c r="D13" s="295"/>
    </row>
    <row r="14" spans="1:4" ht="51.75" customHeight="1">
      <c r="A14" s="291"/>
      <c r="B14" s="43" t="s">
        <v>2</v>
      </c>
      <c r="C14" s="43" t="s">
        <v>3</v>
      </c>
      <c r="D14" s="44"/>
    </row>
    <row r="15" spans="1:4" ht="48" customHeight="1">
      <c r="A15" s="291"/>
      <c r="B15" s="11">
        <v>911</v>
      </c>
      <c r="C15" s="11" t="s">
        <v>277</v>
      </c>
      <c r="D15" s="12" t="s">
        <v>158</v>
      </c>
    </row>
    <row r="16" spans="1:4" ht="56.25" customHeight="1">
      <c r="A16" s="291"/>
      <c r="B16" s="11">
        <v>911</v>
      </c>
      <c r="C16" s="11" t="s">
        <v>278</v>
      </c>
      <c r="D16" s="12" t="s">
        <v>159</v>
      </c>
    </row>
    <row r="17" spans="1:4" ht="39" customHeight="1">
      <c r="A17" s="291"/>
      <c r="B17" s="11">
        <v>911</v>
      </c>
      <c r="C17" s="13" t="s">
        <v>4</v>
      </c>
      <c r="D17" s="12" t="s">
        <v>274</v>
      </c>
    </row>
    <row r="18" spans="1:4" ht="49.5" customHeight="1">
      <c r="A18" s="291"/>
      <c r="B18" s="11">
        <v>911</v>
      </c>
      <c r="C18" s="13" t="s">
        <v>256</v>
      </c>
      <c r="D18" s="12" t="s">
        <v>275</v>
      </c>
    </row>
    <row r="19" spans="1:4" ht="56.25" customHeight="1">
      <c r="A19" s="291"/>
      <c r="B19" s="11">
        <v>911</v>
      </c>
      <c r="C19" s="13" t="s">
        <v>124</v>
      </c>
      <c r="D19" s="14" t="s">
        <v>125</v>
      </c>
    </row>
    <row r="20" spans="1:4" ht="24.75" customHeight="1">
      <c r="A20" s="291"/>
      <c r="B20" s="11">
        <v>911</v>
      </c>
      <c r="C20" s="13" t="s">
        <v>5</v>
      </c>
      <c r="D20" s="15" t="s">
        <v>6</v>
      </c>
    </row>
    <row r="21" spans="1:4" ht="17.25" customHeight="1">
      <c r="A21" s="291"/>
      <c r="B21" s="11">
        <v>911</v>
      </c>
      <c r="C21" s="13" t="s">
        <v>128</v>
      </c>
      <c r="D21" s="15" t="s">
        <v>7</v>
      </c>
    </row>
    <row r="22" spans="1:4" ht="51.75" customHeight="1">
      <c r="A22" s="291"/>
      <c r="B22" s="11">
        <v>911</v>
      </c>
      <c r="C22" s="13" t="s">
        <v>129</v>
      </c>
      <c r="D22" s="15" t="s">
        <v>130</v>
      </c>
    </row>
    <row r="23" spans="1:4" ht="96.75" customHeight="1" hidden="1">
      <c r="A23" s="291"/>
      <c r="B23" s="11">
        <v>911</v>
      </c>
      <c r="C23" s="13" t="s">
        <v>131</v>
      </c>
      <c r="D23" s="15" t="s">
        <v>132</v>
      </c>
    </row>
    <row r="24" spans="1:4" ht="63" customHeight="1" hidden="1">
      <c r="A24" s="291"/>
      <c r="B24" s="11">
        <v>911</v>
      </c>
      <c r="C24" s="13" t="s">
        <v>8</v>
      </c>
      <c r="D24" s="15" t="s">
        <v>9</v>
      </c>
    </row>
    <row r="25" spans="1:4" ht="63" customHeight="1" hidden="1">
      <c r="A25" s="291"/>
      <c r="B25" s="11">
        <v>911</v>
      </c>
      <c r="C25" s="13" t="s">
        <v>10</v>
      </c>
      <c r="D25" s="15" t="s">
        <v>11</v>
      </c>
    </row>
    <row r="26" spans="1:4" ht="15.75" hidden="1">
      <c r="A26" s="291"/>
      <c r="B26" s="11">
        <v>911</v>
      </c>
      <c r="C26" s="13" t="s">
        <v>237</v>
      </c>
      <c r="D26" s="15" t="s">
        <v>238</v>
      </c>
    </row>
    <row r="27" spans="1:4" ht="31.5" hidden="1">
      <c r="A27" s="291"/>
      <c r="B27" s="11">
        <v>911</v>
      </c>
      <c r="C27" s="13" t="s">
        <v>12</v>
      </c>
      <c r="D27" s="15" t="s">
        <v>13</v>
      </c>
    </row>
    <row r="28" spans="1:4" ht="31.5">
      <c r="A28" s="291"/>
      <c r="B28" s="11">
        <v>911</v>
      </c>
      <c r="C28" s="13" t="s">
        <v>134</v>
      </c>
      <c r="D28" s="15" t="s">
        <v>135</v>
      </c>
    </row>
    <row r="29" spans="1:4" ht="34.5" customHeight="1">
      <c r="A29" s="291"/>
      <c r="B29" s="11">
        <v>911</v>
      </c>
      <c r="C29" s="13" t="s">
        <v>136</v>
      </c>
      <c r="D29" s="15" t="s">
        <v>137</v>
      </c>
    </row>
    <row r="30" spans="1:4" ht="31.5">
      <c r="A30" s="291"/>
      <c r="B30" s="11">
        <v>911</v>
      </c>
      <c r="C30" s="13" t="s">
        <v>138</v>
      </c>
      <c r="D30" s="15" t="s">
        <v>139</v>
      </c>
    </row>
    <row r="31" spans="1:4" ht="24" customHeight="1">
      <c r="A31" s="291"/>
      <c r="B31" s="11">
        <v>911</v>
      </c>
      <c r="C31" s="13" t="s">
        <v>14</v>
      </c>
      <c r="D31" s="15" t="s">
        <v>15</v>
      </c>
    </row>
    <row r="32" spans="1:4" ht="15.75">
      <c r="A32" s="291"/>
      <c r="B32" s="11">
        <v>911</v>
      </c>
      <c r="C32" s="13" t="s">
        <v>16</v>
      </c>
      <c r="D32" s="15" t="s">
        <v>17</v>
      </c>
    </row>
    <row r="33" spans="1:4" ht="17.25" customHeight="1">
      <c r="A33" s="291"/>
      <c r="B33" s="11">
        <v>911</v>
      </c>
      <c r="C33" s="13" t="s">
        <v>404</v>
      </c>
      <c r="D33" s="15" t="s">
        <v>18</v>
      </c>
    </row>
    <row r="34" spans="1:4" ht="48.75" customHeight="1">
      <c r="A34" s="291"/>
      <c r="B34" s="11">
        <v>911</v>
      </c>
      <c r="C34" s="13" t="s">
        <v>405</v>
      </c>
      <c r="D34" s="15" t="s">
        <v>207</v>
      </c>
    </row>
    <row r="35" spans="1:4" ht="53.25" customHeight="1">
      <c r="A35" s="291"/>
      <c r="B35" s="11">
        <v>911</v>
      </c>
      <c r="C35" s="13" t="s">
        <v>406</v>
      </c>
      <c r="D35" s="15" t="s">
        <v>205</v>
      </c>
    </row>
    <row r="36" spans="1:4" ht="33" customHeight="1">
      <c r="A36" s="291"/>
      <c r="B36" s="11">
        <v>911</v>
      </c>
      <c r="C36" s="11" t="s">
        <v>407</v>
      </c>
      <c r="D36" s="16" t="s">
        <v>209</v>
      </c>
    </row>
    <row r="37" spans="1:4" ht="34.5" customHeight="1">
      <c r="A37" s="291"/>
      <c r="B37" s="11">
        <v>911</v>
      </c>
      <c r="C37" s="11" t="s">
        <v>408</v>
      </c>
      <c r="D37" s="16" t="s">
        <v>210</v>
      </c>
    </row>
    <row r="38" spans="1:4" ht="30.75" customHeight="1">
      <c r="A38" s="291"/>
      <c r="B38" s="11">
        <v>911</v>
      </c>
      <c r="C38" s="13" t="s">
        <v>409</v>
      </c>
      <c r="D38" s="15" t="s">
        <v>19</v>
      </c>
    </row>
    <row r="39" spans="1:4" ht="34.5" customHeight="1">
      <c r="A39" s="291"/>
      <c r="B39" s="11">
        <v>911</v>
      </c>
      <c r="C39" s="13" t="s">
        <v>410</v>
      </c>
      <c r="D39" s="15" t="s">
        <v>141</v>
      </c>
    </row>
    <row r="40" spans="1:4" ht="51.75" customHeight="1">
      <c r="A40" s="291"/>
      <c r="B40" s="11">
        <v>911</v>
      </c>
      <c r="C40" s="13" t="s">
        <v>411</v>
      </c>
      <c r="D40" s="15" t="s">
        <v>21</v>
      </c>
    </row>
    <row r="41" spans="1:4" ht="21.75" customHeight="1">
      <c r="A41" s="291"/>
      <c r="B41" s="11">
        <v>911</v>
      </c>
      <c r="C41" s="13" t="s">
        <v>412</v>
      </c>
      <c r="D41" s="15" t="s">
        <v>144</v>
      </c>
    </row>
    <row r="42" spans="1:4" ht="24" customHeight="1">
      <c r="A42" s="291"/>
      <c r="B42" s="11">
        <v>911</v>
      </c>
      <c r="C42" s="13" t="s">
        <v>413</v>
      </c>
      <c r="D42" s="15" t="s">
        <v>23</v>
      </c>
    </row>
    <row r="43" spans="1:4" ht="34.5" customHeight="1">
      <c r="A43" s="291"/>
      <c r="B43" s="11">
        <v>911</v>
      </c>
      <c r="C43" s="13" t="s">
        <v>142</v>
      </c>
      <c r="D43" s="15" t="s">
        <v>143</v>
      </c>
    </row>
    <row r="44" spans="1:4" ht="15.75">
      <c r="A44" s="291"/>
      <c r="B44" s="11">
        <v>911</v>
      </c>
      <c r="C44" s="13" t="s">
        <v>249</v>
      </c>
      <c r="D44" s="15" t="s">
        <v>146</v>
      </c>
    </row>
    <row r="45" spans="1:4" ht="16.5" customHeight="1">
      <c r="A45" s="291"/>
      <c r="B45" s="11">
        <v>911</v>
      </c>
      <c r="C45" s="13" t="s">
        <v>273</v>
      </c>
      <c r="D45" s="15" t="s">
        <v>276</v>
      </c>
    </row>
    <row r="46" spans="1:4" ht="31.5">
      <c r="A46" s="292"/>
      <c r="B46" s="11">
        <v>911</v>
      </c>
      <c r="C46" s="13" t="s">
        <v>414</v>
      </c>
      <c r="D46" s="15" t="s">
        <v>147</v>
      </c>
    </row>
  </sheetData>
  <sheetProtection/>
  <mergeCells count="4">
    <mergeCell ref="A9:D10"/>
    <mergeCell ref="B12:C12"/>
    <mergeCell ref="A13:A46"/>
    <mergeCell ref="B13:D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4.875" style="3" customWidth="1"/>
    <col min="2" max="2" width="16.375" style="3" customWidth="1"/>
    <col min="3" max="3" width="26.75390625" style="3" customWidth="1"/>
    <col min="4" max="4" width="65.625" style="3" customWidth="1"/>
    <col min="5" max="16384" width="9.125" style="3" customWidth="1"/>
  </cols>
  <sheetData>
    <row r="1" spans="1:4" ht="18.75" customHeight="1">
      <c r="A1" s="35"/>
      <c r="B1" s="35"/>
      <c r="C1" s="35"/>
      <c r="D1" s="36" t="s">
        <v>267</v>
      </c>
    </row>
    <row r="2" spans="1:4" ht="15.75">
      <c r="A2" s="35"/>
      <c r="B2" s="35"/>
      <c r="C2" s="37"/>
      <c r="D2" s="36" t="s">
        <v>119</v>
      </c>
    </row>
    <row r="3" spans="1:4" ht="12.75" customHeight="1">
      <c r="A3" s="35"/>
      <c r="B3" s="35"/>
      <c r="C3" s="37"/>
      <c r="D3" s="36" t="s">
        <v>235</v>
      </c>
    </row>
    <row r="4" spans="1:4" ht="15.75">
      <c r="A4" s="35"/>
      <c r="B4" s="38"/>
      <c r="C4" s="39"/>
      <c r="D4" s="36" t="s">
        <v>452</v>
      </c>
    </row>
    <row r="5" spans="1:4" ht="12.75" customHeight="1">
      <c r="A5" s="35"/>
      <c r="B5" s="40"/>
      <c r="C5" s="39"/>
      <c r="D5" s="36" t="s">
        <v>457</v>
      </c>
    </row>
    <row r="6" spans="1:4" ht="12.75" customHeight="1">
      <c r="A6" s="35"/>
      <c r="B6" s="40"/>
      <c r="C6" s="39"/>
      <c r="D6" s="240" t="s">
        <v>458</v>
      </c>
    </row>
    <row r="7" spans="1:8" ht="15.75">
      <c r="A7" s="35"/>
      <c r="B7" s="41"/>
      <c r="C7" s="42"/>
      <c r="D7" s="36" t="s">
        <v>459</v>
      </c>
      <c r="H7" s="6"/>
    </row>
    <row r="8" spans="1:8" ht="15.75">
      <c r="A8" s="35"/>
      <c r="B8" s="41"/>
      <c r="C8" s="42"/>
      <c r="D8" s="36"/>
      <c r="H8" s="6"/>
    </row>
    <row r="9" spans="1:8" ht="12.75" customHeight="1">
      <c r="A9" s="302" t="s">
        <v>234</v>
      </c>
      <c r="B9" s="302"/>
      <c r="C9" s="302"/>
      <c r="D9" s="302"/>
      <c r="H9" s="6"/>
    </row>
    <row r="10" spans="1:4" ht="40.5" customHeight="1">
      <c r="A10" s="302"/>
      <c r="B10" s="302"/>
      <c r="C10" s="302"/>
      <c r="D10" s="302"/>
    </row>
    <row r="11" spans="1:4" ht="12.75" customHeight="1">
      <c r="A11" s="35"/>
      <c r="B11" s="45"/>
      <c r="C11" s="46"/>
      <c r="D11" s="47"/>
    </row>
    <row r="12" spans="1:4" ht="12.75" customHeight="1">
      <c r="A12" s="289" t="s">
        <v>24</v>
      </c>
      <c r="B12" s="289" t="s">
        <v>0</v>
      </c>
      <c r="C12" s="289"/>
      <c r="D12" s="289" t="s">
        <v>1</v>
      </c>
    </row>
    <row r="13" spans="1:4" ht="43.5" customHeight="1">
      <c r="A13" s="289"/>
      <c r="B13" s="43" t="s">
        <v>2</v>
      </c>
      <c r="C13" s="43" t="s">
        <v>3</v>
      </c>
      <c r="D13" s="289"/>
    </row>
    <row r="14" spans="1:4" ht="33.75" customHeight="1">
      <c r="A14" s="296">
        <v>1</v>
      </c>
      <c r="B14" s="303" t="s">
        <v>242</v>
      </c>
      <c r="C14" s="304"/>
      <c r="D14" s="305"/>
    </row>
    <row r="15" spans="1:4" ht="66" customHeight="1">
      <c r="A15" s="297"/>
      <c r="B15" s="13">
        <v>907</v>
      </c>
      <c r="C15" s="13" t="s">
        <v>25</v>
      </c>
      <c r="D15" s="49" t="s">
        <v>26</v>
      </c>
    </row>
    <row r="16" spans="1:4" ht="67.5" customHeight="1" hidden="1">
      <c r="A16" s="297"/>
      <c r="B16" s="13">
        <v>907</v>
      </c>
      <c r="C16" s="13" t="s">
        <v>123</v>
      </c>
      <c r="D16" s="49" t="s">
        <v>122</v>
      </c>
    </row>
    <row r="17" spans="1:4" ht="64.5" customHeight="1" hidden="1">
      <c r="A17" s="48"/>
      <c r="B17" s="13">
        <v>907</v>
      </c>
      <c r="C17" s="13" t="s">
        <v>126</v>
      </c>
      <c r="D17" s="14" t="s">
        <v>127</v>
      </c>
    </row>
    <row r="18" spans="1:4" ht="51.75" customHeight="1">
      <c r="A18" s="48"/>
      <c r="B18" s="13">
        <v>907</v>
      </c>
      <c r="C18" s="13" t="s">
        <v>27</v>
      </c>
      <c r="D18" s="14" t="s">
        <v>28</v>
      </c>
    </row>
    <row r="19" spans="1:4" ht="28.5" customHeight="1">
      <c r="A19" s="296">
        <v>2</v>
      </c>
      <c r="B19" s="299" t="s">
        <v>283</v>
      </c>
      <c r="C19" s="300"/>
      <c r="D19" s="301"/>
    </row>
    <row r="20" spans="1:4" ht="21.75" customHeight="1">
      <c r="A20" s="297"/>
      <c r="B20" s="13">
        <v>182</v>
      </c>
      <c r="C20" s="13" t="s">
        <v>29</v>
      </c>
      <c r="D20" s="14" t="s">
        <v>30</v>
      </c>
    </row>
    <row r="21" spans="1:4" ht="15.75">
      <c r="A21" s="297"/>
      <c r="B21" s="13">
        <v>182</v>
      </c>
      <c r="C21" s="13" t="s">
        <v>31</v>
      </c>
      <c r="D21" s="14" t="s">
        <v>32</v>
      </c>
    </row>
    <row r="22" spans="1:4" ht="44.25" customHeight="1">
      <c r="A22" s="297"/>
      <c r="B22" s="13">
        <v>182</v>
      </c>
      <c r="C22" s="13" t="s">
        <v>33</v>
      </c>
      <c r="D22" s="14" t="s">
        <v>37</v>
      </c>
    </row>
    <row r="23" spans="1:4" ht="61.5" customHeight="1">
      <c r="A23" s="297"/>
      <c r="B23" s="13">
        <v>182</v>
      </c>
      <c r="C23" s="13" t="s">
        <v>34</v>
      </c>
      <c r="D23" s="49" t="s">
        <v>35</v>
      </c>
    </row>
    <row r="24" spans="1:4" ht="63" customHeight="1">
      <c r="A24" s="297"/>
      <c r="B24" s="13">
        <v>182</v>
      </c>
      <c r="C24" s="13" t="s">
        <v>36</v>
      </c>
      <c r="D24" s="49" t="s">
        <v>38</v>
      </c>
    </row>
    <row r="25" spans="1:4" ht="40.5" customHeight="1">
      <c r="A25" s="298"/>
      <c r="B25" s="13">
        <v>182</v>
      </c>
      <c r="C25" s="13" t="s">
        <v>121</v>
      </c>
      <c r="D25" s="49" t="s">
        <v>120</v>
      </c>
    </row>
    <row r="26" ht="12.75">
      <c r="B26" s="5"/>
    </row>
  </sheetData>
  <sheetProtection/>
  <mergeCells count="8">
    <mergeCell ref="A19:A25"/>
    <mergeCell ref="B19:D19"/>
    <mergeCell ref="A9:D10"/>
    <mergeCell ref="A12:A13"/>
    <mergeCell ref="B12:C12"/>
    <mergeCell ref="D12:D13"/>
    <mergeCell ref="A14:A16"/>
    <mergeCell ref="B14:D14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.125" style="3" customWidth="1"/>
    <col min="2" max="2" width="17.625" style="3" customWidth="1"/>
    <col min="3" max="3" width="25.875" style="3" customWidth="1"/>
    <col min="4" max="4" width="65.625" style="3" customWidth="1"/>
    <col min="5" max="16384" width="9.125" style="3" customWidth="1"/>
  </cols>
  <sheetData>
    <row r="1" spans="1:4" ht="12.75" customHeight="1">
      <c r="A1" s="35"/>
      <c r="B1" s="35"/>
      <c r="C1" s="35"/>
      <c r="D1" s="36" t="s">
        <v>265</v>
      </c>
    </row>
    <row r="2" spans="1:4" ht="15.75">
      <c r="A2" s="35"/>
      <c r="B2" s="35"/>
      <c r="C2" s="37"/>
      <c r="D2" s="36" t="s">
        <v>119</v>
      </c>
    </row>
    <row r="3" spans="1:4" ht="12.75" customHeight="1">
      <c r="A3" s="35"/>
      <c r="B3" s="35"/>
      <c r="C3" s="37"/>
      <c r="D3" s="36" t="s">
        <v>235</v>
      </c>
    </row>
    <row r="4" spans="1:4" ht="12.75" customHeight="1">
      <c r="A4" s="35"/>
      <c r="B4" s="38"/>
      <c r="C4" s="39"/>
      <c r="D4" s="36" t="s">
        <v>452</v>
      </c>
    </row>
    <row r="5" spans="1:4" ht="12.75" customHeight="1">
      <c r="A5" s="35"/>
      <c r="B5" s="40"/>
      <c r="C5" s="39"/>
      <c r="D5" s="36" t="s">
        <v>457</v>
      </c>
    </row>
    <row r="6" spans="1:4" ht="12.75" customHeight="1">
      <c r="A6" s="35"/>
      <c r="B6" s="40"/>
      <c r="C6" s="39"/>
      <c r="D6" s="240" t="s">
        <v>458</v>
      </c>
    </row>
    <row r="7" spans="1:8" ht="15.75">
      <c r="A7" s="35"/>
      <c r="B7" s="41"/>
      <c r="C7" s="42"/>
      <c r="D7" s="36" t="s">
        <v>459</v>
      </c>
      <c r="H7" s="6"/>
    </row>
    <row r="8" spans="1:8" ht="15.75">
      <c r="A8" s="35"/>
      <c r="B8" s="41"/>
      <c r="C8" s="42"/>
      <c r="D8" s="36"/>
      <c r="H8" s="6"/>
    </row>
    <row r="9" spans="1:8" ht="12.75" customHeight="1">
      <c r="A9" s="302" t="s">
        <v>203</v>
      </c>
      <c r="B9" s="302"/>
      <c r="C9" s="302"/>
      <c r="D9" s="302"/>
      <c r="H9" s="6"/>
    </row>
    <row r="10" spans="1:4" ht="27" customHeight="1">
      <c r="A10" s="302"/>
      <c r="B10" s="302"/>
      <c r="C10" s="302"/>
      <c r="D10" s="302"/>
    </row>
    <row r="11" spans="1:4" ht="12.75" customHeight="1">
      <c r="A11" s="35"/>
      <c r="B11" s="45"/>
      <c r="C11" s="46"/>
      <c r="D11" s="47"/>
    </row>
    <row r="12" spans="1:4" ht="27" customHeight="1">
      <c r="A12" s="308" t="s">
        <v>24</v>
      </c>
      <c r="B12" s="310" t="s">
        <v>0</v>
      </c>
      <c r="C12" s="310"/>
      <c r="D12" s="311" t="s">
        <v>1</v>
      </c>
    </row>
    <row r="13" spans="1:4" ht="72" customHeight="1">
      <c r="A13" s="309"/>
      <c r="B13" s="50" t="s">
        <v>39</v>
      </c>
      <c r="C13" s="50" t="s">
        <v>40</v>
      </c>
      <c r="D13" s="311"/>
    </row>
    <row r="14" spans="1:4" ht="21.75" customHeight="1">
      <c r="A14" s="306">
        <v>1</v>
      </c>
      <c r="B14" s="307" t="s">
        <v>243</v>
      </c>
      <c r="C14" s="307"/>
      <c r="D14" s="307"/>
    </row>
    <row r="15" spans="1:4" ht="18.75" customHeight="1" hidden="1">
      <c r="A15" s="306"/>
      <c r="B15" s="51">
        <v>911</v>
      </c>
      <c r="C15" s="52" t="s">
        <v>148</v>
      </c>
      <c r="D15" s="53" t="s">
        <v>150</v>
      </c>
    </row>
    <row r="16" spans="1:4" ht="18.75" customHeight="1" hidden="1">
      <c r="A16" s="306"/>
      <c r="B16" s="51">
        <v>911</v>
      </c>
      <c r="C16" s="52" t="s">
        <v>149</v>
      </c>
      <c r="D16" s="53" t="s">
        <v>151</v>
      </c>
    </row>
    <row r="17" spans="1:4" ht="50.25" customHeight="1" hidden="1">
      <c r="A17" s="306"/>
      <c r="B17" s="51">
        <v>911</v>
      </c>
      <c r="C17" s="52" t="s">
        <v>152</v>
      </c>
      <c r="D17" s="53" t="s">
        <v>154</v>
      </c>
    </row>
    <row r="18" spans="1:4" ht="45.75" customHeight="1" hidden="1">
      <c r="A18" s="306"/>
      <c r="B18" s="51">
        <v>911</v>
      </c>
      <c r="C18" s="52" t="s">
        <v>153</v>
      </c>
      <c r="D18" s="53" t="s">
        <v>155</v>
      </c>
    </row>
    <row r="19" spans="1:4" ht="39" customHeight="1" hidden="1">
      <c r="A19" s="306"/>
      <c r="B19" s="51">
        <v>911</v>
      </c>
      <c r="C19" s="52" t="s">
        <v>156</v>
      </c>
      <c r="D19" s="53" t="s">
        <v>157</v>
      </c>
    </row>
    <row r="20" spans="1:4" s="7" customFormat="1" ht="31.5" customHeight="1">
      <c r="A20" s="306"/>
      <c r="B20" s="51">
        <v>911</v>
      </c>
      <c r="C20" s="52" t="s">
        <v>41</v>
      </c>
      <c r="D20" s="54" t="s">
        <v>42</v>
      </c>
    </row>
    <row r="21" spans="1:4" s="7" customFormat="1" ht="30" customHeight="1">
      <c r="A21" s="306"/>
      <c r="B21" s="51">
        <v>911</v>
      </c>
      <c r="C21" s="52" t="s">
        <v>43</v>
      </c>
      <c r="D21" s="54" t="s">
        <v>44</v>
      </c>
    </row>
    <row r="22" spans="1:4" ht="55.5" customHeight="1">
      <c r="A22" s="306">
        <v>2</v>
      </c>
      <c r="B22" s="307" t="s">
        <v>244</v>
      </c>
      <c r="C22" s="307"/>
      <c r="D22" s="307"/>
    </row>
    <row r="23" spans="1:4" s="7" customFormat="1" ht="29.25" customHeight="1">
      <c r="A23" s="306"/>
      <c r="B23" s="55" t="s">
        <v>111</v>
      </c>
      <c r="C23" s="52" t="s">
        <v>41</v>
      </c>
      <c r="D23" s="54" t="s">
        <v>42</v>
      </c>
    </row>
    <row r="24" spans="1:4" s="7" customFormat="1" ht="35.25" customHeight="1">
      <c r="A24" s="306"/>
      <c r="B24" s="55" t="s">
        <v>111</v>
      </c>
      <c r="C24" s="52" t="s">
        <v>43</v>
      </c>
      <c r="D24" s="54" t="s">
        <v>44</v>
      </c>
    </row>
  </sheetData>
  <sheetProtection/>
  <mergeCells count="8">
    <mergeCell ref="A22:A24"/>
    <mergeCell ref="B22:D22"/>
    <mergeCell ref="A9:D10"/>
    <mergeCell ref="A12:A13"/>
    <mergeCell ref="B12:C12"/>
    <mergeCell ref="D12:D13"/>
    <mergeCell ref="B14:D14"/>
    <mergeCell ref="A14:A21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77" zoomScaleSheetLayoutView="77" zoomScalePageLayoutView="0" workbookViewId="0" topLeftCell="A1">
      <selection activeCell="D7" sqref="D7"/>
    </sheetView>
  </sheetViews>
  <sheetFormatPr defaultColWidth="9.00390625" defaultRowHeight="12.75"/>
  <cols>
    <col min="1" max="1" width="5.375" style="8" customWidth="1"/>
    <col min="2" max="2" width="23.25390625" style="3" customWidth="1"/>
    <col min="3" max="3" width="54.875" style="3" customWidth="1"/>
    <col min="4" max="6" width="13.625" style="3" customWidth="1"/>
    <col min="7" max="7" width="19.00390625" style="3" customWidth="1"/>
    <col min="8" max="8" width="1.25" style="3" customWidth="1"/>
    <col min="9" max="9" width="9.125" style="3" customWidth="1"/>
    <col min="10" max="10" width="18.875" style="3" customWidth="1"/>
    <col min="11" max="11" width="9.125" style="3" customWidth="1"/>
    <col min="12" max="12" width="12.875" style="3" customWidth="1"/>
    <col min="13" max="16384" width="9.125" style="3" customWidth="1"/>
  </cols>
  <sheetData>
    <row r="1" spans="1:6" ht="12.75" customHeight="1">
      <c r="A1" s="40"/>
      <c r="B1" s="35"/>
      <c r="C1" s="36"/>
      <c r="D1" s="36" t="s">
        <v>286</v>
      </c>
      <c r="E1" s="9"/>
      <c r="F1" s="9"/>
    </row>
    <row r="2" spans="1:6" ht="12.75" customHeight="1">
      <c r="A2" s="40"/>
      <c r="B2" s="35"/>
      <c r="C2" s="56"/>
      <c r="D2" s="36" t="s">
        <v>119</v>
      </c>
      <c r="E2" s="1"/>
      <c r="F2" s="1"/>
    </row>
    <row r="3" spans="1:6" ht="12.75" customHeight="1">
      <c r="A3" s="40"/>
      <c r="B3" s="35"/>
      <c r="C3" s="56"/>
      <c r="D3" s="36" t="s">
        <v>235</v>
      </c>
      <c r="E3" s="1"/>
      <c r="F3" s="1"/>
    </row>
    <row r="4" spans="1:6" ht="15" customHeight="1">
      <c r="A4" s="40"/>
      <c r="B4" s="38"/>
      <c r="C4" s="56"/>
      <c r="D4" s="36" t="s">
        <v>452</v>
      </c>
      <c r="E4" s="1"/>
      <c r="F4" s="1"/>
    </row>
    <row r="5" spans="1:6" ht="12.75" customHeight="1">
      <c r="A5" s="40"/>
      <c r="B5" s="40"/>
      <c r="C5" s="56"/>
      <c r="D5" s="36" t="s">
        <v>457</v>
      </c>
      <c r="E5" s="1"/>
      <c r="F5" s="1"/>
    </row>
    <row r="6" spans="1:6" ht="12.75" customHeight="1">
      <c r="A6" s="40"/>
      <c r="B6" s="40"/>
      <c r="C6" s="56"/>
      <c r="D6" s="240" t="s">
        <v>458</v>
      </c>
      <c r="E6" s="1"/>
      <c r="F6" s="1"/>
    </row>
    <row r="7" spans="1:6" ht="15" customHeight="1">
      <c r="A7" s="40"/>
      <c r="B7" s="41"/>
      <c r="C7" s="56"/>
      <c r="D7" s="36" t="s">
        <v>459</v>
      </c>
      <c r="E7" s="1"/>
      <c r="F7" s="1"/>
    </row>
    <row r="8" spans="1:9" ht="15.75">
      <c r="A8" s="40"/>
      <c r="B8" s="41"/>
      <c r="C8" s="36"/>
      <c r="D8" s="36"/>
      <c r="E8" s="30"/>
      <c r="F8" s="30"/>
      <c r="G8" s="173"/>
      <c r="H8" s="174">
        <f aca="true" t="shared" si="0" ref="H8:H22">G8-D33</f>
        <v>0</v>
      </c>
      <c r="I8" s="175"/>
    </row>
    <row r="9" spans="1:9" ht="12.75" customHeight="1">
      <c r="A9" s="302" t="s">
        <v>453</v>
      </c>
      <c r="B9" s="302"/>
      <c r="C9" s="302"/>
      <c r="D9" s="302"/>
      <c r="E9" s="31"/>
      <c r="F9" s="31"/>
      <c r="G9" s="173"/>
      <c r="H9" s="174">
        <f t="shared" si="0"/>
        <v>0</v>
      </c>
      <c r="I9" s="175"/>
    </row>
    <row r="10" spans="1:9" ht="29.25" customHeight="1">
      <c r="A10" s="302"/>
      <c r="B10" s="302"/>
      <c r="C10" s="302"/>
      <c r="D10" s="302"/>
      <c r="E10" s="31"/>
      <c r="F10" s="31"/>
      <c r="G10" s="173"/>
      <c r="H10" s="174">
        <f t="shared" si="0"/>
        <v>0</v>
      </c>
      <c r="I10" s="175"/>
    </row>
    <row r="11" spans="1:9" ht="12.75" customHeight="1">
      <c r="A11" s="57"/>
      <c r="B11" s="57"/>
      <c r="C11" s="57"/>
      <c r="D11" s="168">
        <v>2020</v>
      </c>
      <c r="E11" s="31"/>
      <c r="F11" s="31"/>
      <c r="G11" s="173"/>
      <c r="H11" s="174">
        <f t="shared" si="0"/>
        <v>0</v>
      </c>
      <c r="I11" s="175"/>
    </row>
    <row r="12" spans="1:9" ht="34.5" customHeight="1">
      <c r="A12" s="43" t="s">
        <v>212</v>
      </c>
      <c r="B12" s="43" t="s">
        <v>58</v>
      </c>
      <c r="C12" s="43" t="s">
        <v>1</v>
      </c>
      <c r="D12" s="169" t="s">
        <v>340</v>
      </c>
      <c r="E12" s="31"/>
      <c r="F12" s="31"/>
      <c r="G12" s="173"/>
      <c r="H12" s="174">
        <f t="shared" si="0"/>
        <v>0</v>
      </c>
      <c r="I12" s="175"/>
    </row>
    <row r="13" spans="1:10" ht="32.25" customHeight="1">
      <c r="A13" s="59"/>
      <c r="B13" s="44" t="s">
        <v>213</v>
      </c>
      <c r="C13" s="60" t="s">
        <v>47</v>
      </c>
      <c r="D13" s="170">
        <f>D14+D18+D22+D16+D44</f>
        <v>8238.919999999998</v>
      </c>
      <c r="E13" s="184"/>
      <c r="F13" s="31"/>
      <c r="G13" s="173"/>
      <c r="H13" s="174">
        <f t="shared" si="0"/>
        <v>0</v>
      </c>
      <c r="I13" s="175"/>
      <c r="J13" s="18"/>
    </row>
    <row r="14" spans="1:12" ht="30" customHeight="1">
      <c r="A14" s="61"/>
      <c r="B14" s="62" t="s">
        <v>214</v>
      </c>
      <c r="C14" s="63" t="s">
        <v>228</v>
      </c>
      <c r="D14" s="171">
        <f>D15</f>
        <v>571.97</v>
      </c>
      <c r="E14" s="30"/>
      <c r="F14" s="30"/>
      <c r="G14" s="173"/>
      <c r="H14" s="174">
        <f t="shared" si="0"/>
        <v>0</v>
      </c>
      <c r="I14" s="175"/>
      <c r="L14" s="17"/>
    </row>
    <row r="15" spans="1:9" ht="18.75" customHeight="1">
      <c r="A15" s="61" t="s">
        <v>280</v>
      </c>
      <c r="B15" s="62" t="s">
        <v>29</v>
      </c>
      <c r="C15" s="63" t="s">
        <v>30</v>
      </c>
      <c r="D15" s="172">
        <v>571.97</v>
      </c>
      <c r="E15" s="31"/>
      <c r="F15" s="31"/>
      <c r="G15" s="173"/>
      <c r="H15" s="174">
        <f t="shared" si="0"/>
        <v>0</v>
      </c>
      <c r="I15" s="175"/>
    </row>
    <row r="16" spans="1:12" ht="24.75" customHeight="1">
      <c r="A16" s="61"/>
      <c r="B16" s="62" t="s">
        <v>216</v>
      </c>
      <c r="C16" s="63" t="s">
        <v>48</v>
      </c>
      <c r="D16" s="171">
        <f>D17</f>
        <v>4.63</v>
      </c>
      <c r="E16" s="31"/>
      <c r="F16" s="31"/>
      <c r="G16" s="173"/>
      <c r="H16" s="174">
        <f t="shared" si="0"/>
        <v>0</v>
      </c>
      <c r="I16" s="175"/>
      <c r="L16" s="17"/>
    </row>
    <row r="17" spans="1:9" ht="20.25" customHeight="1">
      <c r="A17" s="61" t="s">
        <v>280</v>
      </c>
      <c r="B17" s="62" t="s">
        <v>31</v>
      </c>
      <c r="C17" s="63" t="s">
        <v>32</v>
      </c>
      <c r="D17" s="172">
        <v>4.63</v>
      </c>
      <c r="E17" s="31"/>
      <c r="F17" s="31"/>
      <c r="G17" s="173"/>
      <c r="H17" s="174">
        <f t="shared" si="0"/>
        <v>0</v>
      </c>
      <c r="I17" s="175"/>
    </row>
    <row r="18" spans="1:12" ht="18" customHeight="1">
      <c r="A18" s="61"/>
      <c r="B18" s="62" t="s">
        <v>215</v>
      </c>
      <c r="C18" s="63" t="s">
        <v>52</v>
      </c>
      <c r="D18" s="171">
        <f>D19+D20+D21</f>
        <v>7662.32</v>
      </c>
      <c r="E18" s="276"/>
      <c r="F18" s="31"/>
      <c r="G18" s="173"/>
      <c r="H18" s="174">
        <f t="shared" si="0"/>
        <v>0</v>
      </c>
      <c r="I18" s="175"/>
      <c r="L18" s="17"/>
    </row>
    <row r="19" spans="1:9" ht="44.25" customHeight="1">
      <c r="A19" s="64" t="s">
        <v>280</v>
      </c>
      <c r="B19" s="65" t="s">
        <v>33</v>
      </c>
      <c r="C19" s="12" t="s">
        <v>49</v>
      </c>
      <c r="D19" s="172">
        <v>942.25</v>
      </c>
      <c r="E19" s="30"/>
      <c r="F19" s="30"/>
      <c r="G19" s="173"/>
      <c r="H19" s="174">
        <f t="shared" si="0"/>
        <v>0</v>
      </c>
      <c r="I19" s="175"/>
    </row>
    <row r="20" spans="1:9" ht="60.75" customHeight="1">
      <c r="A20" s="64" t="s">
        <v>280</v>
      </c>
      <c r="B20" s="65" t="s">
        <v>348</v>
      </c>
      <c r="C20" s="12" t="s">
        <v>50</v>
      </c>
      <c r="D20" s="172">
        <v>2329.278</v>
      </c>
      <c r="E20" s="31"/>
      <c r="F20" s="31"/>
      <c r="G20" s="173"/>
      <c r="H20" s="174">
        <f t="shared" si="0"/>
        <v>0</v>
      </c>
      <c r="I20" s="175"/>
    </row>
    <row r="21" spans="1:9" ht="67.5" customHeight="1">
      <c r="A21" s="64" t="s">
        <v>280</v>
      </c>
      <c r="B21" s="65" t="s">
        <v>349</v>
      </c>
      <c r="C21" s="12" t="s">
        <v>38</v>
      </c>
      <c r="D21" s="172">
        <v>4390.792</v>
      </c>
      <c r="E21" s="31"/>
      <c r="F21" s="31"/>
      <c r="G21" s="173"/>
      <c r="H21" s="174">
        <f t="shared" si="0"/>
        <v>0</v>
      </c>
      <c r="I21" s="175"/>
    </row>
    <row r="22" spans="1:12" ht="47.25">
      <c r="A22" s="66"/>
      <c r="B22" s="65" t="s">
        <v>217</v>
      </c>
      <c r="C22" s="12" t="s">
        <v>51</v>
      </c>
      <c r="D22" s="171">
        <f>D32</f>
        <v>0</v>
      </c>
      <c r="E22" s="176"/>
      <c r="F22" s="176"/>
      <c r="G22" s="177"/>
      <c r="H22" s="174">
        <f t="shared" si="0"/>
        <v>0</v>
      </c>
      <c r="I22" s="175"/>
      <c r="L22" s="17"/>
    </row>
    <row r="23" spans="1:9" ht="94.5" hidden="1">
      <c r="A23" s="66"/>
      <c r="B23" s="12" t="s">
        <v>25</v>
      </c>
      <c r="C23" s="49" t="s">
        <v>26</v>
      </c>
      <c r="D23" s="172"/>
      <c r="E23" s="175"/>
      <c r="F23" s="175"/>
      <c r="G23" s="175"/>
      <c r="H23" s="175"/>
      <c r="I23" s="175"/>
    </row>
    <row r="24" spans="1:9" ht="94.5" hidden="1">
      <c r="A24" s="66"/>
      <c r="B24" s="12" t="s">
        <v>123</v>
      </c>
      <c r="C24" s="49" t="s">
        <v>122</v>
      </c>
      <c r="D24" s="172"/>
      <c r="E24" s="175"/>
      <c r="F24" s="175"/>
      <c r="G24" s="175"/>
      <c r="H24" s="175"/>
      <c r="I24" s="175"/>
    </row>
    <row r="25" spans="1:9" ht="78.75" hidden="1">
      <c r="A25" s="66"/>
      <c r="B25" s="12" t="s">
        <v>4</v>
      </c>
      <c r="C25" s="12" t="s">
        <v>247</v>
      </c>
      <c r="D25" s="172"/>
      <c r="E25" s="175"/>
      <c r="F25" s="175"/>
      <c r="G25" s="175"/>
      <c r="H25" s="175"/>
      <c r="I25" s="175"/>
    </row>
    <row r="26" spans="1:9" ht="110.25" hidden="1">
      <c r="A26" s="66"/>
      <c r="B26" s="12" t="s">
        <v>124</v>
      </c>
      <c r="C26" s="14" t="s">
        <v>125</v>
      </c>
      <c r="D26" s="172"/>
      <c r="E26" s="175"/>
      <c r="F26" s="175"/>
      <c r="G26" s="175"/>
      <c r="H26" s="175"/>
      <c r="I26" s="175"/>
    </row>
    <row r="27" spans="1:9" ht="94.5" hidden="1">
      <c r="A27" s="66"/>
      <c r="B27" s="12" t="s">
        <v>126</v>
      </c>
      <c r="C27" s="14" t="s">
        <v>127</v>
      </c>
      <c r="D27" s="172"/>
      <c r="E27" s="175"/>
      <c r="F27" s="175"/>
      <c r="G27" s="175"/>
      <c r="H27" s="175"/>
      <c r="I27" s="175"/>
    </row>
    <row r="28" spans="1:9" ht="47.25" hidden="1">
      <c r="A28" s="66"/>
      <c r="B28" s="65" t="s">
        <v>218</v>
      </c>
      <c r="C28" s="12" t="s">
        <v>160</v>
      </c>
      <c r="D28" s="172"/>
      <c r="E28" s="175"/>
      <c r="F28" s="175"/>
      <c r="G28" s="175"/>
      <c r="H28" s="175"/>
      <c r="I28" s="175"/>
    </row>
    <row r="29" spans="1:9" ht="31.5" hidden="1">
      <c r="A29" s="66"/>
      <c r="B29" s="12" t="s">
        <v>5</v>
      </c>
      <c r="C29" s="15" t="s">
        <v>6</v>
      </c>
      <c r="D29" s="172"/>
      <c r="E29" s="175"/>
      <c r="F29" s="175"/>
      <c r="G29" s="175"/>
      <c r="H29" s="175"/>
      <c r="I29" s="175"/>
    </row>
    <row r="30" spans="1:9" ht="31.5" hidden="1">
      <c r="A30" s="66"/>
      <c r="B30" s="12" t="s">
        <v>128</v>
      </c>
      <c r="C30" s="15" t="s">
        <v>7</v>
      </c>
      <c r="D30" s="172"/>
      <c r="E30" s="175"/>
      <c r="F30" s="175"/>
      <c r="G30" s="175"/>
      <c r="H30" s="175"/>
      <c r="I30" s="175"/>
    </row>
    <row r="31" spans="1:9" ht="94.5" hidden="1">
      <c r="A31" s="66"/>
      <c r="B31" s="12" t="s">
        <v>123</v>
      </c>
      <c r="C31" s="15" t="s">
        <v>251</v>
      </c>
      <c r="D31" s="172"/>
      <c r="E31" s="175"/>
      <c r="F31" s="175"/>
      <c r="G31" s="175"/>
      <c r="H31" s="175"/>
      <c r="I31" s="175"/>
    </row>
    <row r="32" spans="1:9" ht="80.25" customHeight="1">
      <c r="A32" s="66">
        <v>182</v>
      </c>
      <c r="B32" s="12" t="s">
        <v>123</v>
      </c>
      <c r="C32" s="15" t="s">
        <v>255</v>
      </c>
      <c r="D32" s="172">
        <v>0</v>
      </c>
      <c r="E32" s="175"/>
      <c r="F32" s="175"/>
      <c r="G32" s="175"/>
      <c r="H32" s="175"/>
      <c r="I32" s="175"/>
    </row>
    <row r="33" spans="1:4" ht="31.5" customHeight="1" hidden="1">
      <c r="A33" s="66"/>
      <c r="B33" s="65" t="s">
        <v>219</v>
      </c>
      <c r="C33" s="12" t="s">
        <v>161</v>
      </c>
      <c r="D33" s="12"/>
    </row>
    <row r="34" spans="1:4" ht="110.25" customHeight="1" hidden="1">
      <c r="A34" s="66"/>
      <c r="B34" s="12" t="s">
        <v>129</v>
      </c>
      <c r="C34" s="15" t="s">
        <v>130</v>
      </c>
      <c r="D34" s="15"/>
    </row>
    <row r="35" spans="1:4" ht="110.25" customHeight="1" hidden="1">
      <c r="A35" s="66"/>
      <c r="B35" s="12" t="s">
        <v>131</v>
      </c>
      <c r="C35" s="15" t="s">
        <v>132</v>
      </c>
      <c r="D35" s="15"/>
    </row>
    <row r="36" spans="1:4" ht="63" customHeight="1" hidden="1">
      <c r="A36" s="66"/>
      <c r="B36" s="12" t="s">
        <v>8</v>
      </c>
      <c r="C36" s="15" t="s">
        <v>9</v>
      </c>
      <c r="D36" s="15"/>
    </row>
    <row r="37" spans="1:4" ht="63" customHeight="1" hidden="1">
      <c r="A37" s="66"/>
      <c r="B37" s="12" t="s">
        <v>10</v>
      </c>
      <c r="C37" s="15" t="s">
        <v>11</v>
      </c>
      <c r="D37" s="15"/>
    </row>
    <row r="38" spans="1:4" ht="63" customHeight="1" hidden="1">
      <c r="A38" s="66"/>
      <c r="B38" s="67" t="s">
        <v>27</v>
      </c>
      <c r="C38" s="15" t="s">
        <v>133</v>
      </c>
      <c r="D38" s="15"/>
    </row>
    <row r="39" spans="1:4" ht="31.5" customHeight="1" hidden="1">
      <c r="A39" s="66"/>
      <c r="B39" s="65" t="s">
        <v>220</v>
      </c>
      <c r="C39" s="12" t="s">
        <v>162</v>
      </c>
      <c r="D39" s="12"/>
    </row>
    <row r="40" spans="1:4" ht="63" customHeight="1" hidden="1">
      <c r="A40" s="66"/>
      <c r="B40" s="12" t="s">
        <v>12</v>
      </c>
      <c r="C40" s="15" t="s">
        <v>13</v>
      </c>
      <c r="D40" s="15"/>
    </row>
    <row r="41" spans="1:4" ht="63" customHeight="1" hidden="1">
      <c r="A41" s="66"/>
      <c r="B41" s="12" t="s">
        <v>134</v>
      </c>
      <c r="C41" s="15" t="s">
        <v>135</v>
      </c>
      <c r="D41" s="15"/>
    </row>
    <row r="42" spans="1:4" ht="78.75" customHeight="1" hidden="1">
      <c r="A42" s="66"/>
      <c r="B42" s="12" t="s">
        <v>136</v>
      </c>
      <c r="C42" s="15" t="s">
        <v>137</v>
      </c>
      <c r="D42" s="15"/>
    </row>
    <row r="43" spans="1:4" ht="47.25" customHeight="1" hidden="1">
      <c r="A43" s="66"/>
      <c r="B43" s="12" t="s">
        <v>138</v>
      </c>
      <c r="C43" s="15" t="s">
        <v>139</v>
      </c>
      <c r="D43" s="15"/>
    </row>
    <row r="44" spans="1:4" ht="31.5">
      <c r="A44" s="66">
        <v>911</v>
      </c>
      <c r="B44" s="65" t="s">
        <v>221</v>
      </c>
      <c r="C44" s="12" t="s">
        <v>163</v>
      </c>
      <c r="D44" s="43">
        <f>D46</f>
        <v>0</v>
      </c>
    </row>
    <row r="45" spans="1:4" ht="31.5" hidden="1">
      <c r="A45" s="66"/>
      <c r="B45" s="12" t="s">
        <v>14</v>
      </c>
      <c r="C45" s="15" t="s">
        <v>15</v>
      </c>
      <c r="D45" s="15"/>
    </row>
    <row r="46" spans="1:4" ht="31.5">
      <c r="A46" s="66">
        <v>911</v>
      </c>
      <c r="B46" s="12" t="s">
        <v>16</v>
      </c>
      <c r="C46" s="15" t="s">
        <v>17</v>
      </c>
      <c r="D46" s="277">
        <v>0</v>
      </c>
    </row>
    <row r="47" spans="1:4" ht="63" hidden="1">
      <c r="A47" s="64" t="s">
        <v>281</v>
      </c>
      <c r="B47" s="68" t="s">
        <v>282</v>
      </c>
      <c r="C47" s="69" t="s">
        <v>28</v>
      </c>
      <c r="D47" s="69"/>
    </row>
  </sheetData>
  <sheetProtection/>
  <mergeCells count="1">
    <mergeCell ref="A9:D10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Layout" zoomScale="75" zoomScaleSheetLayoutView="69" zoomScalePageLayoutView="75" workbookViewId="0" topLeftCell="A1">
      <selection activeCell="D7" sqref="D7"/>
    </sheetView>
  </sheetViews>
  <sheetFormatPr defaultColWidth="9.00390625" defaultRowHeight="12.75"/>
  <cols>
    <col min="1" max="1" width="8.75390625" style="3" customWidth="1"/>
    <col min="2" max="2" width="23.75390625" style="3" customWidth="1"/>
    <col min="3" max="3" width="83.25390625" style="3" customWidth="1"/>
    <col min="4" max="4" width="29.125" style="196" customWidth="1"/>
    <col min="5" max="6" width="15.25390625" style="3" customWidth="1"/>
    <col min="7" max="7" width="15.00390625" style="3" customWidth="1"/>
    <col min="8" max="8" width="15.375" style="3" customWidth="1"/>
    <col min="9" max="9" width="15.25390625" style="3" customWidth="1"/>
    <col min="10" max="16384" width="9.125" style="3" customWidth="1"/>
  </cols>
  <sheetData>
    <row r="1" spans="1:6" ht="12.75" customHeight="1">
      <c r="A1" s="35"/>
      <c r="B1" s="35"/>
      <c r="C1" s="36"/>
      <c r="D1" s="36" t="s">
        <v>451</v>
      </c>
      <c r="E1" s="1"/>
      <c r="F1" s="1"/>
    </row>
    <row r="2" spans="1:6" ht="12.75" customHeight="1">
      <c r="A2" s="35"/>
      <c r="B2" s="35"/>
      <c r="C2" s="56"/>
      <c r="D2" s="36" t="s">
        <v>119</v>
      </c>
      <c r="E2" s="1"/>
      <c r="F2" s="1"/>
    </row>
    <row r="3" spans="1:6" ht="12.75" customHeight="1">
      <c r="A3" s="35"/>
      <c r="B3" s="35"/>
      <c r="C3" s="56"/>
      <c r="D3" s="36" t="s">
        <v>235</v>
      </c>
      <c r="E3" s="1"/>
      <c r="F3" s="1"/>
    </row>
    <row r="4" spans="1:6" ht="12.75" customHeight="1">
      <c r="A4" s="35"/>
      <c r="B4" s="38"/>
      <c r="C4" s="56"/>
      <c r="D4" s="36" t="s">
        <v>452</v>
      </c>
      <c r="E4" s="1"/>
      <c r="F4" s="1"/>
    </row>
    <row r="5" spans="1:6" ht="12.75" customHeight="1">
      <c r="A5" s="35"/>
      <c r="B5" s="40"/>
      <c r="C5" s="56"/>
      <c r="D5" s="36" t="s">
        <v>457</v>
      </c>
      <c r="E5" s="1"/>
      <c r="F5" s="1"/>
    </row>
    <row r="6" spans="1:6" ht="12.75" customHeight="1">
      <c r="A6" s="35"/>
      <c r="B6" s="40"/>
      <c r="C6" s="56"/>
      <c r="D6" s="240" t="s">
        <v>458</v>
      </c>
      <c r="E6" s="1"/>
      <c r="F6" s="1"/>
    </row>
    <row r="7" spans="1:10" ht="12.75" customHeight="1">
      <c r="A7" s="35"/>
      <c r="B7" s="41"/>
      <c r="C7" s="56"/>
      <c r="D7" s="36" t="s">
        <v>459</v>
      </c>
      <c r="E7" s="178"/>
      <c r="F7" s="178"/>
      <c r="G7" s="175"/>
      <c r="H7" s="179"/>
      <c r="I7" s="175"/>
      <c r="J7" s="175"/>
    </row>
    <row r="8" spans="1:10" ht="15.75">
      <c r="A8" s="35"/>
      <c r="B8" s="41"/>
      <c r="C8" s="36"/>
      <c r="D8" s="36"/>
      <c r="E8" s="178"/>
      <c r="F8" s="178"/>
      <c r="G8" s="175"/>
      <c r="H8" s="179"/>
      <c r="I8" s="175"/>
      <c r="J8" s="175"/>
    </row>
    <row r="9" spans="1:10" ht="12.75" customHeight="1">
      <c r="A9" s="302" t="s">
        <v>454</v>
      </c>
      <c r="B9" s="302"/>
      <c r="C9" s="302"/>
      <c r="D9" s="302"/>
      <c r="E9" s="28"/>
      <c r="F9" s="28"/>
      <c r="G9" s="175"/>
      <c r="H9" s="179"/>
      <c r="I9" s="175"/>
      <c r="J9" s="175"/>
    </row>
    <row r="10" spans="1:10" ht="17.25" customHeight="1">
      <c r="A10" s="302"/>
      <c r="B10" s="302"/>
      <c r="C10" s="302"/>
      <c r="D10" s="302"/>
      <c r="E10" s="28"/>
      <c r="F10" s="28"/>
      <c r="G10" s="175"/>
      <c r="H10" s="175"/>
      <c r="I10" s="175"/>
      <c r="J10" s="175"/>
    </row>
    <row r="11" spans="1:10" ht="12.75" customHeight="1">
      <c r="A11" s="35"/>
      <c r="B11" s="45"/>
      <c r="C11" s="47"/>
      <c r="D11" s="192">
        <v>2019</v>
      </c>
      <c r="E11" s="180"/>
      <c r="F11" s="180"/>
      <c r="G11" s="175"/>
      <c r="H11" s="175"/>
      <c r="I11" s="175"/>
      <c r="J11" s="175"/>
    </row>
    <row r="12" spans="1:10" ht="33" customHeight="1">
      <c r="A12" s="43" t="s">
        <v>94</v>
      </c>
      <c r="B12" s="43" t="s">
        <v>58</v>
      </c>
      <c r="C12" s="43" t="s">
        <v>1</v>
      </c>
      <c r="D12" s="193" t="s">
        <v>339</v>
      </c>
      <c r="E12" s="29"/>
      <c r="F12" s="29"/>
      <c r="G12" s="29"/>
      <c r="H12" s="175"/>
      <c r="I12" s="175"/>
      <c r="J12" s="175"/>
    </row>
    <row r="13" spans="1:10" ht="26.25" customHeight="1">
      <c r="A13" s="70"/>
      <c r="B13" s="71" t="s">
        <v>222</v>
      </c>
      <c r="C13" s="60" t="s">
        <v>53</v>
      </c>
      <c r="D13" s="194">
        <f>D14</f>
        <v>7850.272</v>
      </c>
      <c r="E13" s="181"/>
      <c r="F13" s="181"/>
      <c r="G13" s="181"/>
      <c r="H13" s="182"/>
      <c r="I13" s="175"/>
      <c r="J13" s="175"/>
    </row>
    <row r="14" spans="1:10" ht="54.75" customHeight="1">
      <c r="A14" s="66"/>
      <c r="B14" s="72" t="s">
        <v>223</v>
      </c>
      <c r="C14" s="12" t="s">
        <v>54</v>
      </c>
      <c r="D14" s="195">
        <f>D15+D23+D33</f>
        <v>7850.272</v>
      </c>
      <c r="E14" s="183"/>
      <c r="F14" s="183"/>
      <c r="G14" s="183"/>
      <c r="H14" s="182"/>
      <c r="I14" s="175"/>
      <c r="J14" s="175"/>
    </row>
    <row r="15" spans="1:10" ht="72.75" customHeight="1">
      <c r="A15" s="66"/>
      <c r="B15" s="12" t="s">
        <v>400</v>
      </c>
      <c r="C15" s="12" t="s">
        <v>225</v>
      </c>
      <c r="D15" s="239">
        <f>D16+D22</f>
        <v>5878.06</v>
      </c>
      <c r="E15" s="181"/>
      <c r="F15" s="181"/>
      <c r="G15" s="181"/>
      <c r="H15" s="182"/>
      <c r="I15" s="175"/>
      <c r="J15" s="175"/>
    </row>
    <row r="16" spans="1:10" ht="45.75" customHeight="1">
      <c r="A16" s="66">
        <v>911</v>
      </c>
      <c r="B16" s="12" t="s">
        <v>399</v>
      </c>
      <c r="C16" s="12" t="s">
        <v>18</v>
      </c>
      <c r="D16" s="262">
        <v>5857</v>
      </c>
      <c r="E16" s="183"/>
      <c r="F16" s="183"/>
      <c r="G16" s="183"/>
      <c r="H16" s="182"/>
      <c r="I16" s="173"/>
      <c r="J16" s="175"/>
    </row>
    <row r="17" spans="1:10" ht="31.5" customHeight="1" hidden="1">
      <c r="A17" s="66">
        <v>911</v>
      </c>
      <c r="B17" s="12" t="s">
        <v>224</v>
      </c>
      <c r="C17" s="12" t="s">
        <v>226</v>
      </c>
      <c r="D17" s="262"/>
      <c r="E17" s="183"/>
      <c r="F17" s="183"/>
      <c r="G17" s="183"/>
      <c r="H17" s="182"/>
      <c r="I17" s="175"/>
      <c r="J17" s="175"/>
    </row>
    <row r="18" spans="1:10" ht="65.25" customHeight="1" hidden="1">
      <c r="A18" s="66">
        <v>911</v>
      </c>
      <c r="B18" s="12" t="s">
        <v>206</v>
      </c>
      <c r="C18" s="12" t="s">
        <v>207</v>
      </c>
      <c r="D18" s="262"/>
      <c r="E18" s="183"/>
      <c r="F18" s="183"/>
      <c r="G18" s="183"/>
      <c r="H18" s="182"/>
      <c r="I18" s="175"/>
      <c r="J18" s="175"/>
    </row>
    <row r="19" spans="1:10" ht="78.75" customHeight="1" hidden="1">
      <c r="A19" s="66">
        <v>911</v>
      </c>
      <c r="B19" s="12" t="s">
        <v>204</v>
      </c>
      <c r="C19" s="12" t="s">
        <v>205</v>
      </c>
      <c r="D19" s="262"/>
      <c r="E19" s="183"/>
      <c r="F19" s="183"/>
      <c r="G19" s="183"/>
      <c r="H19" s="182"/>
      <c r="I19" s="175"/>
      <c r="J19" s="175"/>
    </row>
    <row r="20" spans="1:10" ht="51.75" customHeight="1" hidden="1">
      <c r="A20" s="66">
        <v>911</v>
      </c>
      <c r="B20" s="12" t="s">
        <v>211</v>
      </c>
      <c r="C20" s="12" t="s">
        <v>209</v>
      </c>
      <c r="D20" s="262"/>
      <c r="E20" s="183"/>
      <c r="F20" s="183"/>
      <c r="G20" s="183"/>
      <c r="H20" s="182"/>
      <c r="I20" s="175"/>
      <c r="J20" s="175"/>
    </row>
    <row r="21" spans="1:10" ht="66" customHeight="1" hidden="1">
      <c r="A21" s="66">
        <v>911</v>
      </c>
      <c r="B21" s="12" t="s">
        <v>208</v>
      </c>
      <c r="C21" s="12" t="s">
        <v>210</v>
      </c>
      <c r="D21" s="262"/>
      <c r="E21" s="183"/>
      <c r="F21" s="183"/>
      <c r="G21" s="183"/>
      <c r="H21" s="182"/>
      <c r="I21" s="175"/>
      <c r="J21" s="175"/>
    </row>
    <row r="22" spans="1:10" ht="60" customHeight="1">
      <c r="A22" s="66">
        <v>911</v>
      </c>
      <c r="B22" s="12" t="s">
        <v>399</v>
      </c>
      <c r="C22" s="12" t="s">
        <v>395</v>
      </c>
      <c r="D22" s="262">
        <v>21.06</v>
      </c>
      <c r="E22" s="183"/>
      <c r="F22" s="183"/>
      <c r="G22" s="181"/>
      <c r="H22" s="182"/>
      <c r="I22" s="175"/>
      <c r="J22" s="175"/>
    </row>
    <row r="23" spans="1:10" ht="61.5" customHeight="1">
      <c r="A23" s="66"/>
      <c r="B23" s="12" t="s">
        <v>398</v>
      </c>
      <c r="C23" s="12" t="s">
        <v>55</v>
      </c>
      <c r="D23" s="266">
        <f>D24</f>
        <v>550.9</v>
      </c>
      <c r="E23" s="183"/>
      <c r="F23" s="183"/>
      <c r="G23" s="183"/>
      <c r="H23" s="182"/>
      <c r="I23" s="173"/>
      <c r="J23" s="175"/>
    </row>
    <row r="24" spans="1:10" ht="47.25" customHeight="1">
      <c r="A24" s="66">
        <v>911</v>
      </c>
      <c r="B24" s="12" t="s">
        <v>397</v>
      </c>
      <c r="C24" s="15" t="s">
        <v>56</v>
      </c>
      <c r="D24" s="262">
        <v>550.9</v>
      </c>
      <c r="E24" s="183"/>
      <c r="F24" s="183"/>
      <c r="G24" s="181"/>
      <c r="H24" s="182"/>
      <c r="I24" s="175"/>
      <c r="J24" s="175"/>
    </row>
    <row r="25" spans="1:10" ht="15.75">
      <c r="A25" s="73"/>
      <c r="B25" s="12" t="s">
        <v>359</v>
      </c>
      <c r="C25" s="12" t="s">
        <v>227</v>
      </c>
      <c r="D25" s="262">
        <f>D33</f>
        <v>1421.312</v>
      </c>
      <c r="E25" s="184"/>
      <c r="F25" s="184"/>
      <c r="G25" s="184"/>
      <c r="H25" s="182"/>
      <c r="I25" s="175"/>
      <c r="J25" s="175"/>
    </row>
    <row r="26" spans="1:10" ht="58.5" customHeight="1" hidden="1">
      <c r="A26" s="66">
        <v>911</v>
      </c>
      <c r="B26" s="12" t="s">
        <v>140</v>
      </c>
      <c r="C26" s="15" t="s">
        <v>141</v>
      </c>
      <c r="D26" s="262"/>
      <c r="E26" s="184"/>
      <c r="F26" s="184"/>
      <c r="G26" s="184"/>
      <c r="H26" s="182"/>
      <c r="I26" s="175"/>
      <c r="J26" s="175"/>
    </row>
    <row r="27" spans="1:10" ht="47.25" hidden="1">
      <c r="A27" s="66">
        <v>911</v>
      </c>
      <c r="B27" s="12" t="s">
        <v>20</v>
      </c>
      <c r="C27" s="15" t="s">
        <v>21</v>
      </c>
      <c r="D27" s="262"/>
      <c r="E27" s="184"/>
      <c r="F27" s="184"/>
      <c r="G27" s="184"/>
      <c r="H27" s="182"/>
      <c r="I27" s="175"/>
      <c r="J27" s="175"/>
    </row>
    <row r="28" spans="1:10" ht="31.5" hidden="1">
      <c r="A28" s="66">
        <v>911</v>
      </c>
      <c r="B28" s="12" t="s">
        <v>272</v>
      </c>
      <c r="C28" s="15" t="s">
        <v>271</v>
      </c>
      <c r="D28" s="262"/>
      <c r="E28" s="184"/>
      <c r="F28" s="184"/>
      <c r="G28" s="184"/>
      <c r="H28" s="182"/>
      <c r="I28" s="175"/>
      <c r="J28" s="175"/>
    </row>
    <row r="29" spans="1:10" ht="31.5" hidden="1">
      <c r="A29" s="73"/>
      <c r="B29" s="12" t="s">
        <v>22</v>
      </c>
      <c r="C29" s="15" t="s">
        <v>23</v>
      </c>
      <c r="D29" s="262"/>
      <c r="E29" s="184"/>
      <c r="F29" s="184"/>
      <c r="G29" s="184"/>
      <c r="H29" s="182"/>
      <c r="I29" s="175"/>
      <c r="J29" s="175"/>
    </row>
    <row r="30" spans="1:10" ht="31.5" hidden="1">
      <c r="A30" s="73"/>
      <c r="B30" s="12" t="s">
        <v>142</v>
      </c>
      <c r="C30" s="15" t="s">
        <v>143</v>
      </c>
      <c r="D30" s="262"/>
      <c r="E30" s="184"/>
      <c r="F30" s="184"/>
      <c r="G30" s="184"/>
      <c r="H30" s="182"/>
      <c r="I30" s="175"/>
      <c r="J30" s="175"/>
    </row>
    <row r="31" spans="1:10" ht="15.75" hidden="1">
      <c r="A31" s="73"/>
      <c r="B31" s="12" t="s">
        <v>145</v>
      </c>
      <c r="C31" s="15" t="s">
        <v>146</v>
      </c>
      <c r="D31" s="262"/>
      <c r="E31" s="173"/>
      <c r="F31" s="173"/>
      <c r="G31" s="173"/>
      <c r="H31" s="182"/>
      <c r="I31" s="175"/>
      <c r="J31" s="175"/>
    </row>
    <row r="32" spans="1:10" ht="15.75" hidden="1">
      <c r="A32" s="73"/>
      <c r="B32" s="73"/>
      <c r="C32" s="73"/>
      <c r="D32" s="267"/>
      <c r="E32" s="183"/>
      <c r="F32" s="183"/>
      <c r="G32" s="183"/>
      <c r="H32" s="182"/>
      <c r="I32" s="175"/>
      <c r="J32" s="175"/>
    </row>
    <row r="33" spans="1:10" ht="15.75">
      <c r="A33" s="74"/>
      <c r="B33" s="73"/>
      <c r="C33" s="69" t="s">
        <v>279</v>
      </c>
      <c r="D33" s="266">
        <f>D34+D35+D36+D37+D39+D45+D46+D47+D48+D49</f>
        <v>1421.312</v>
      </c>
      <c r="E33" s="185"/>
      <c r="F33" s="185"/>
      <c r="G33" s="185"/>
      <c r="H33" s="182"/>
      <c r="I33" s="175"/>
      <c r="J33" s="175"/>
    </row>
    <row r="34" spans="1:10" ht="63.75" customHeight="1">
      <c r="A34" s="147">
        <v>911</v>
      </c>
      <c r="B34" s="12" t="s">
        <v>401</v>
      </c>
      <c r="C34" s="15" t="s">
        <v>389</v>
      </c>
      <c r="D34" s="262">
        <v>320</v>
      </c>
      <c r="E34" s="253"/>
      <c r="F34" s="185"/>
      <c r="G34" s="185"/>
      <c r="H34" s="182"/>
      <c r="I34" s="175"/>
      <c r="J34" s="175"/>
    </row>
    <row r="35" spans="1:10" ht="51.75" customHeight="1">
      <c r="A35" s="66">
        <v>911</v>
      </c>
      <c r="B35" s="63" t="s">
        <v>403</v>
      </c>
      <c r="C35" s="15" t="s">
        <v>391</v>
      </c>
      <c r="D35" s="263">
        <v>46</v>
      </c>
      <c r="E35" s="186"/>
      <c r="F35" s="185"/>
      <c r="G35" s="185"/>
      <c r="H35" s="182"/>
      <c r="I35" s="175"/>
      <c r="J35" s="175"/>
    </row>
    <row r="36" spans="1:10" ht="51.75" customHeight="1">
      <c r="A36" s="66">
        <v>910</v>
      </c>
      <c r="B36" s="63" t="s">
        <v>403</v>
      </c>
      <c r="C36" s="15" t="s">
        <v>392</v>
      </c>
      <c r="D36" s="263">
        <v>935.312</v>
      </c>
      <c r="E36" s="254"/>
      <c r="F36" s="187"/>
      <c r="G36" s="185"/>
      <c r="H36" s="182"/>
      <c r="I36" s="175"/>
      <c r="J36" s="175"/>
    </row>
    <row r="37" spans="1:10" ht="51.75" customHeight="1" hidden="1">
      <c r="A37" s="66">
        <v>911</v>
      </c>
      <c r="B37" s="63" t="s">
        <v>403</v>
      </c>
      <c r="C37" s="15" t="s">
        <v>417</v>
      </c>
      <c r="D37" s="263"/>
      <c r="E37" s="255"/>
      <c r="F37" s="175"/>
      <c r="G37" s="175"/>
      <c r="H37" s="182"/>
      <c r="I37" s="175"/>
      <c r="J37" s="175"/>
    </row>
    <row r="38" spans="1:5" ht="51.75" customHeight="1" hidden="1">
      <c r="A38" s="66">
        <v>911</v>
      </c>
      <c r="B38" s="62" t="s">
        <v>403</v>
      </c>
      <c r="C38" s="65" t="s">
        <v>418</v>
      </c>
      <c r="D38" s="263"/>
      <c r="E38" s="197"/>
    </row>
    <row r="39" spans="1:4" ht="51.75" customHeight="1" hidden="1">
      <c r="A39" s="66">
        <v>911</v>
      </c>
      <c r="B39" s="62" t="s">
        <v>403</v>
      </c>
      <c r="C39" s="65" t="s">
        <v>393</v>
      </c>
      <c r="D39" s="264"/>
    </row>
    <row r="40" spans="1:4" ht="51.75" customHeight="1" hidden="1">
      <c r="A40" s="66">
        <v>911</v>
      </c>
      <c r="B40" s="62" t="s">
        <v>360</v>
      </c>
      <c r="C40" s="65" t="s">
        <v>393</v>
      </c>
      <c r="D40" s="264"/>
    </row>
    <row r="41" spans="1:4" ht="51.75" customHeight="1" hidden="1">
      <c r="A41" s="66">
        <v>911</v>
      </c>
      <c r="B41" s="62" t="s">
        <v>360</v>
      </c>
      <c r="C41" s="65" t="s">
        <v>365</v>
      </c>
      <c r="D41" s="264"/>
    </row>
    <row r="42" spans="1:4" ht="51.75" customHeight="1" hidden="1">
      <c r="A42" s="66">
        <v>911</v>
      </c>
      <c r="B42" s="62" t="s">
        <v>360</v>
      </c>
      <c r="C42" s="198" t="s">
        <v>375</v>
      </c>
      <c r="D42" s="264"/>
    </row>
    <row r="43" spans="1:4" ht="51.75" customHeight="1" hidden="1">
      <c r="A43" s="66">
        <v>911</v>
      </c>
      <c r="B43" s="62" t="s">
        <v>360</v>
      </c>
      <c r="C43" s="62" t="s">
        <v>376</v>
      </c>
      <c r="D43" s="264"/>
    </row>
    <row r="44" spans="1:4" ht="51.75" customHeight="1" hidden="1">
      <c r="A44" s="66">
        <v>911</v>
      </c>
      <c r="B44" s="62" t="s">
        <v>360</v>
      </c>
      <c r="C44" s="65" t="s">
        <v>394</v>
      </c>
      <c r="D44" s="264"/>
    </row>
    <row r="45" spans="1:4" ht="42.75" customHeight="1" hidden="1">
      <c r="A45" s="66">
        <v>911</v>
      </c>
      <c r="B45" s="249" t="s">
        <v>416</v>
      </c>
      <c r="C45" s="65" t="s">
        <v>418</v>
      </c>
      <c r="D45" s="265"/>
    </row>
    <row r="46" spans="1:4" ht="54.75" customHeight="1">
      <c r="A46" s="66">
        <v>911</v>
      </c>
      <c r="B46" s="249" t="s">
        <v>416</v>
      </c>
      <c r="C46" s="65" t="s">
        <v>422</v>
      </c>
      <c r="D46" s="264">
        <v>120</v>
      </c>
    </row>
    <row r="47" spans="1:4" ht="31.5" hidden="1">
      <c r="A47" s="66">
        <v>911</v>
      </c>
      <c r="B47" s="63" t="s">
        <v>402</v>
      </c>
      <c r="C47" s="15" t="s">
        <v>390</v>
      </c>
      <c r="D47" s="262"/>
    </row>
    <row r="48" spans="1:4" ht="31.5" hidden="1">
      <c r="A48" s="66">
        <v>911</v>
      </c>
      <c r="B48" s="63" t="s">
        <v>402</v>
      </c>
      <c r="C48" s="65" t="s">
        <v>396</v>
      </c>
      <c r="D48" s="264"/>
    </row>
    <row r="49" spans="1:4" ht="33.75" customHeight="1" hidden="1">
      <c r="A49" s="66">
        <v>911</v>
      </c>
      <c r="B49" s="63" t="s">
        <v>402</v>
      </c>
      <c r="C49" s="65" t="s">
        <v>438</v>
      </c>
      <c r="D49" s="264"/>
    </row>
    <row r="50" ht="12.75">
      <c r="D50" s="237"/>
    </row>
    <row r="51" ht="12.75">
      <c r="D51" s="252"/>
    </row>
    <row r="53" ht="12.75">
      <c r="D53" s="252"/>
    </row>
  </sheetData>
  <sheetProtection/>
  <mergeCells count="1">
    <mergeCell ref="A9:D10"/>
  </mergeCells>
  <printOptions/>
  <pageMargins left="1.1811023622047243" right="0.3937007874015748" top="0.7874015748031497" bottom="0.7874015748031497" header="0.3937007874015748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view="pageBreakPreview" zoomScale="87" zoomScaleSheetLayoutView="87" zoomScalePageLayoutView="0" workbookViewId="0" topLeftCell="A1">
      <selection activeCell="C7" sqref="C7"/>
    </sheetView>
  </sheetViews>
  <sheetFormatPr defaultColWidth="9.00390625" defaultRowHeight="12.75"/>
  <cols>
    <col min="1" max="1" width="9.25390625" style="3" customWidth="1"/>
    <col min="2" max="2" width="58.625" style="3" customWidth="1"/>
    <col min="3" max="3" width="16.625" style="3" customWidth="1"/>
    <col min="4" max="4" width="13.25390625" style="33" customWidth="1"/>
    <col min="5" max="16384" width="9.125" style="3" customWidth="1"/>
  </cols>
  <sheetData>
    <row r="1" spans="1:6" ht="12.75" customHeight="1">
      <c r="A1" s="35"/>
      <c r="B1" s="56"/>
      <c r="C1" s="36" t="s">
        <v>284</v>
      </c>
      <c r="D1" s="32"/>
      <c r="E1" s="10"/>
      <c r="F1" s="10"/>
    </row>
    <row r="2" spans="1:4" ht="12.75" customHeight="1">
      <c r="A2" s="35"/>
      <c r="B2" s="56"/>
      <c r="C2" s="36" t="s">
        <v>119</v>
      </c>
      <c r="D2" s="32"/>
    </row>
    <row r="3" spans="1:3" ht="12.75" customHeight="1">
      <c r="A3" s="38"/>
      <c r="B3" s="56"/>
      <c r="C3" s="36" t="s">
        <v>235</v>
      </c>
    </row>
    <row r="4" spans="1:3" ht="12.75" customHeight="1">
      <c r="A4" s="40"/>
      <c r="B4" s="56"/>
      <c r="C4" s="36" t="s">
        <v>452</v>
      </c>
    </row>
    <row r="5" spans="1:3" ht="12.75" customHeight="1">
      <c r="A5" s="40"/>
      <c r="B5" s="56"/>
      <c r="C5" s="36" t="s">
        <v>457</v>
      </c>
    </row>
    <row r="6" spans="1:4" ht="12.75" customHeight="1">
      <c r="A6" s="41"/>
      <c r="B6" s="56"/>
      <c r="C6" s="240" t="s">
        <v>458</v>
      </c>
      <c r="D6" s="34"/>
    </row>
    <row r="7" spans="1:4" ht="15.75">
      <c r="A7" s="41"/>
      <c r="B7" s="36"/>
      <c r="C7" s="36" t="s">
        <v>459</v>
      </c>
      <c r="D7" s="34"/>
    </row>
    <row r="8" spans="1:4" ht="12.75" customHeight="1">
      <c r="A8" s="302" t="s">
        <v>455</v>
      </c>
      <c r="B8" s="302"/>
      <c r="C8" s="302"/>
      <c r="D8" s="34"/>
    </row>
    <row r="9" spans="1:3" ht="29.25" customHeight="1">
      <c r="A9" s="302"/>
      <c r="B9" s="302"/>
      <c r="C9" s="302"/>
    </row>
    <row r="10" spans="1:3" ht="12.75" customHeight="1">
      <c r="A10" s="45"/>
      <c r="B10" s="47"/>
      <c r="C10" s="36" t="s">
        <v>46</v>
      </c>
    </row>
    <row r="11" spans="1:3" ht="21" customHeight="1">
      <c r="A11" s="75" t="s">
        <v>58</v>
      </c>
      <c r="B11" s="75" t="s">
        <v>59</v>
      </c>
      <c r="C11" s="58" t="s">
        <v>45</v>
      </c>
    </row>
    <row r="12" spans="1:3" ht="25.5" customHeight="1">
      <c r="A12" s="76" t="s">
        <v>60</v>
      </c>
      <c r="B12" s="77" t="s">
        <v>61</v>
      </c>
      <c r="C12" s="78">
        <f>SUM(C13:C22)</f>
        <v>4087.514432</v>
      </c>
    </row>
    <row r="13" spans="1:4" ht="30" customHeight="1">
      <c r="A13" s="64" t="s">
        <v>62</v>
      </c>
      <c r="B13" s="12" t="str">
        <f>'Пр 7'!A13</f>
        <v>Функционирование высшего должностного лица субъекта Российской Федерации и муниципального образования</v>
      </c>
      <c r="C13" s="79">
        <f>'Пр 7'!G13</f>
        <v>1538.724432</v>
      </c>
      <c r="D13" s="312"/>
    </row>
    <row r="14" spans="1:4" ht="47.25" customHeight="1" hidden="1">
      <c r="A14" s="64" t="s">
        <v>164</v>
      </c>
      <c r="B14" s="12" t="s">
        <v>165</v>
      </c>
      <c r="C14" s="80"/>
      <c r="D14" s="312"/>
    </row>
    <row r="15" spans="1:4" ht="57.75" customHeight="1">
      <c r="A15" s="64" t="s">
        <v>64</v>
      </c>
      <c r="B15" s="12" t="str">
        <f>'Пр 7'!A19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80">
        <f>'Пр 7'!G19</f>
        <v>2305.27</v>
      </c>
      <c r="D15" s="312"/>
    </row>
    <row r="16" spans="1:3" ht="49.5" customHeight="1" hidden="1">
      <c r="A16" s="64" t="s">
        <v>252</v>
      </c>
      <c r="B16" s="12" t="s">
        <v>253</v>
      </c>
      <c r="C16" s="80"/>
    </row>
    <row r="17" spans="1:3" ht="48" customHeight="1">
      <c r="A17" s="64" t="s">
        <v>252</v>
      </c>
      <c r="B17" s="12" t="str">
        <f>'Пр 7'!A32</f>
        <v>Обеспечение деятельности финансовых, налоговых, таможенных органов и органов финансового ( финансового-бюджетного ) надзора</v>
      </c>
      <c r="C17" s="80">
        <f>'Пр 7'!G32</f>
        <v>47.52</v>
      </c>
    </row>
    <row r="18" spans="1:3" ht="49.5" customHeight="1" hidden="1">
      <c r="A18" s="64" t="s">
        <v>166</v>
      </c>
      <c r="B18" s="12" t="s">
        <v>167</v>
      </c>
      <c r="C18" s="80"/>
    </row>
    <row r="19" spans="1:3" ht="35.25" customHeight="1" hidden="1">
      <c r="A19" s="64" t="s">
        <v>168</v>
      </c>
      <c r="B19" s="12" t="s">
        <v>169</v>
      </c>
      <c r="C19" s="80"/>
    </row>
    <row r="20" spans="1:3" ht="29.25" customHeight="1" hidden="1">
      <c r="A20" s="64" t="s">
        <v>166</v>
      </c>
      <c r="B20" s="12" t="s">
        <v>167</v>
      </c>
      <c r="C20" s="80"/>
    </row>
    <row r="21" spans="1:3" ht="16.5" customHeight="1">
      <c r="A21" s="64" t="s">
        <v>168</v>
      </c>
      <c r="B21" s="12" t="str">
        <f>'Пр 7'!A36</f>
        <v>Резервный фонд</v>
      </c>
      <c r="C21" s="80">
        <f>'Пр 7'!G36</f>
        <v>150</v>
      </c>
    </row>
    <row r="22" spans="1:3" ht="18" customHeight="1">
      <c r="A22" s="64" t="s">
        <v>66</v>
      </c>
      <c r="B22" s="12" t="str">
        <f>'Пр 7'!A40</f>
        <v>Другие общегосударственные вопросы</v>
      </c>
      <c r="C22" s="80">
        <f>'Пр 7'!G40</f>
        <v>46</v>
      </c>
    </row>
    <row r="23" spans="1:3" ht="24.75" customHeight="1">
      <c r="A23" s="76" t="s">
        <v>68</v>
      </c>
      <c r="B23" s="81" t="s">
        <v>69</v>
      </c>
      <c r="C23" s="78">
        <f>C24</f>
        <v>550.9</v>
      </c>
    </row>
    <row r="24" spans="1:3" ht="18.75" customHeight="1">
      <c r="A24" s="64" t="s">
        <v>70</v>
      </c>
      <c r="B24" s="12" t="str">
        <f>'Пр 7'!A62</f>
        <v>Мобилизационная и вневойсковая подготовка</v>
      </c>
      <c r="C24" s="80">
        <f>'Пр 7'!G61</f>
        <v>550.9</v>
      </c>
    </row>
    <row r="25" spans="1:3" ht="31.5" hidden="1">
      <c r="A25" s="76" t="s">
        <v>72</v>
      </c>
      <c r="B25" s="81" t="s">
        <v>73</v>
      </c>
      <c r="C25" s="78">
        <f>C26</f>
        <v>0</v>
      </c>
    </row>
    <row r="26" spans="1:3" ht="43.5" customHeight="1" hidden="1">
      <c r="A26" s="64" t="s">
        <v>74</v>
      </c>
      <c r="B26" s="12" t="s">
        <v>75</v>
      </c>
      <c r="C26" s="80"/>
    </row>
    <row r="27" spans="1:3" ht="15" customHeight="1" hidden="1">
      <c r="A27" s="64" t="s">
        <v>170</v>
      </c>
      <c r="B27" s="12" t="s">
        <v>172</v>
      </c>
      <c r="C27" s="80"/>
    </row>
    <row r="28" spans="1:3" ht="30" customHeight="1" hidden="1">
      <c r="A28" s="64" t="s">
        <v>171</v>
      </c>
      <c r="B28" s="12" t="s">
        <v>173</v>
      </c>
      <c r="C28" s="80"/>
    </row>
    <row r="29" spans="1:3" ht="30" customHeight="1">
      <c r="A29" s="82" t="s">
        <v>72</v>
      </c>
      <c r="B29" s="83" t="s">
        <v>73</v>
      </c>
      <c r="C29" s="78">
        <f>C30</f>
        <v>30</v>
      </c>
    </row>
    <row r="30" spans="1:3" ht="30" customHeight="1">
      <c r="A30" s="64" t="s">
        <v>74</v>
      </c>
      <c r="B30" s="131" t="s">
        <v>200</v>
      </c>
      <c r="C30" s="80">
        <f>'Пр 7'!G68</f>
        <v>30</v>
      </c>
    </row>
    <row r="31" spans="1:3" ht="24.75" customHeight="1" hidden="1">
      <c r="A31" s="76" t="s">
        <v>174</v>
      </c>
      <c r="B31" s="77" t="s">
        <v>175</v>
      </c>
      <c r="C31" s="78">
        <f>SUM(C32:C34)</f>
        <v>0</v>
      </c>
    </row>
    <row r="32" spans="1:3" ht="15" customHeight="1" hidden="1">
      <c r="A32" s="64" t="s">
        <v>177</v>
      </c>
      <c r="B32" s="12" t="s">
        <v>176</v>
      </c>
      <c r="C32" s="80">
        <v>0</v>
      </c>
    </row>
    <row r="33" spans="1:3" ht="15" customHeight="1" hidden="1">
      <c r="A33" s="64" t="s">
        <v>261</v>
      </c>
      <c r="B33" s="12" t="s">
        <v>257</v>
      </c>
      <c r="C33" s="80"/>
    </row>
    <row r="34" spans="1:3" ht="15" customHeight="1" hidden="1">
      <c r="A34" s="64" t="s">
        <v>262</v>
      </c>
      <c r="B34" s="12" t="s">
        <v>258</v>
      </c>
      <c r="C34" s="278">
        <f>'Пр 7'!G84</f>
        <v>0</v>
      </c>
    </row>
    <row r="35" spans="1:3" ht="18.75" customHeight="1">
      <c r="A35" s="76" t="s">
        <v>76</v>
      </c>
      <c r="B35" s="77" t="s">
        <v>77</v>
      </c>
      <c r="C35" s="78">
        <f>C38+C39</f>
        <v>7341.49</v>
      </c>
    </row>
    <row r="36" spans="1:3" ht="15" customHeight="1" hidden="1">
      <c r="A36" s="64" t="s">
        <v>78</v>
      </c>
      <c r="B36" s="12" t="s">
        <v>79</v>
      </c>
      <c r="C36" s="80"/>
    </row>
    <row r="37" spans="1:3" ht="6" customHeight="1" hidden="1">
      <c r="A37" s="64" t="s">
        <v>80</v>
      </c>
      <c r="B37" s="12" t="s">
        <v>81</v>
      </c>
      <c r="C37" s="80"/>
    </row>
    <row r="38" spans="1:3" ht="15" customHeight="1">
      <c r="A38" s="64" t="s">
        <v>78</v>
      </c>
      <c r="B38" s="12" t="str">
        <f>'Пр 7'!A90</f>
        <v>Коммунальное хозяйство</v>
      </c>
      <c r="C38" s="80">
        <f>'Пр 7'!G90</f>
        <v>340</v>
      </c>
    </row>
    <row r="39" spans="1:3" ht="15.75">
      <c r="A39" s="64" t="s">
        <v>80</v>
      </c>
      <c r="B39" s="12" t="str">
        <f>'Пр 7'!A95</f>
        <v>Благоустройство</v>
      </c>
      <c r="C39" s="279">
        <f>'Пр 7'!G95</f>
        <v>7001.49</v>
      </c>
    </row>
    <row r="40" spans="1:3" ht="15" customHeight="1" hidden="1">
      <c r="A40" s="84" t="s">
        <v>179</v>
      </c>
      <c r="B40" s="85" t="s">
        <v>180</v>
      </c>
      <c r="C40" s="86"/>
    </row>
    <row r="41" spans="1:3" ht="14.25" customHeight="1" hidden="1">
      <c r="A41" s="64" t="s">
        <v>181</v>
      </c>
      <c r="B41" s="12" t="s">
        <v>183</v>
      </c>
      <c r="C41" s="80"/>
    </row>
    <row r="42" spans="1:3" ht="30" customHeight="1" hidden="1">
      <c r="A42" s="64" t="s">
        <v>182</v>
      </c>
      <c r="B42" s="12" t="s">
        <v>184</v>
      </c>
      <c r="C42" s="80"/>
    </row>
    <row r="43" spans="1:3" ht="15" customHeight="1" hidden="1">
      <c r="A43" s="84" t="s">
        <v>82</v>
      </c>
      <c r="B43" s="85" t="s">
        <v>118</v>
      </c>
      <c r="C43" s="86"/>
    </row>
    <row r="44" spans="1:3" ht="21" customHeight="1">
      <c r="A44" s="76" t="s">
        <v>82</v>
      </c>
      <c r="B44" s="77" t="s">
        <v>118</v>
      </c>
      <c r="C44" s="78">
        <f>C45</f>
        <v>3315.312</v>
      </c>
    </row>
    <row r="45" spans="1:3" ht="15.75">
      <c r="A45" s="64" t="s">
        <v>83</v>
      </c>
      <c r="B45" s="12" t="str">
        <f>'Пр 7'!A155</f>
        <v>Культура</v>
      </c>
      <c r="C45" s="80">
        <f>'Пр 7'!G155</f>
        <v>3315.312</v>
      </c>
    </row>
    <row r="46" spans="1:3" ht="26.25" customHeight="1">
      <c r="A46" s="82" t="s">
        <v>259</v>
      </c>
      <c r="B46" s="81" t="s">
        <v>260</v>
      </c>
      <c r="C46" s="78">
        <f>SUM(C47:C49)</f>
        <v>353.976</v>
      </c>
    </row>
    <row r="47" spans="1:3" ht="15.75">
      <c r="A47" s="64" t="s">
        <v>87</v>
      </c>
      <c r="B47" s="12" t="str">
        <f>'Пр 7'!A176</f>
        <v>Пенсионное обеспечение</v>
      </c>
      <c r="C47" s="80">
        <f>'Пр 7'!G176</f>
        <v>257.976</v>
      </c>
    </row>
    <row r="48" spans="1:3" ht="15.75">
      <c r="A48" s="64" t="s">
        <v>185</v>
      </c>
      <c r="B48" s="12" t="s">
        <v>186</v>
      </c>
      <c r="C48" s="80">
        <f>'Пр 7'!G183</f>
        <v>46</v>
      </c>
    </row>
    <row r="49" spans="1:3" ht="15.75">
      <c r="A49" s="64" t="s">
        <v>259</v>
      </c>
      <c r="B49" s="12" t="s">
        <v>361</v>
      </c>
      <c r="C49" s="80">
        <f>'Пр 7'!G187</f>
        <v>50</v>
      </c>
    </row>
    <row r="50" spans="1:3" ht="18" customHeight="1">
      <c r="A50" s="76" t="s">
        <v>89</v>
      </c>
      <c r="B50" s="81" t="s">
        <v>90</v>
      </c>
      <c r="C50" s="78">
        <f>C62</f>
        <v>410</v>
      </c>
    </row>
    <row r="51" spans="1:3" ht="15" customHeight="1" hidden="1">
      <c r="A51" s="84" t="s">
        <v>85</v>
      </c>
      <c r="B51" s="85" t="s">
        <v>86</v>
      </c>
      <c r="C51" s="86"/>
    </row>
    <row r="52" spans="1:3" ht="14.25" customHeight="1" hidden="1">
      <c r="A52" s="64" t="s">
        <v>87</v>
      </c>
      <c r="B52" s="12" t="s">
        <v>88</v>
      </c>
      <c r="C52" s="80"/>
    </row>
    <row r="53" spans="1:3" ht="15" customHeight="1" hidden="1">
      <c r="A53" s="64" t="s">
        <v>185</v>
      </c>
      <c r="B53" s="12" t="s">
        <v>186</v>
      </c>
      <c r="C53" s="80"/>
    </row>
    <row r="54" spans="1:3" ht="15" customHeight="1" hidden="1">
      <c r="A54" s="84" t="s">
        <v>89</v>
      </c>
      <c r="B54" s="85" t="s">
        <v>90</v>
      </c>
      <c r="C54" s="86"/>
    </row>
    <row r="55" spans="1:3" ht="14.25" customHeight="1" hidden="1">
      <c r="A55" s="64" t="s">
        <v>93</v>
      </c>
      <c r="B55" s="12" t="s">
        <v>187</v>
      </c>
      <c r="C55" s="80"/>
    </row>
    <row r="56" spans="1:3" ht="15" customHeight="1" hidden="1">
      <c r="A56" s="64" t="s">
        <v>91</v>
      </c>
      <c r="B56" s="12" t="s">
        <v>92</v>
      </c>
      <c r="C56" s="80"/>
    </row>
    <row r="57" spans="1:3" ht="15" customHeight="1" hidden="1">
      <c r="A57" s="84" t="s">
        <v>188</v>
      </c>
      <c r="B57" s="85" t="s">
        <v>189</v>
      </c>
      <c r="C57" s="86"/>
    </row>
    <row r="58" spans="1:3" ht="28.5" customHeight="1" hidden="1">
      <c r="A58" s="64" t="s">
        <v>190</v>
      </c>
      <c r="B58" s="87" t="s">
        <v>191</v>
      </c>
      <c r="C58" s="80"/>
    </row>
    <row r="59" spans="1:3" ht="15" customHeight="1" hidden="1">
      <c r="A59" s="84" t="s">
        <v>193</v>
      </c>
      <c r="B59" s="88" t="s">
        <v>192</v>
      </c>
      <c r="C59" s="86"/>
    </row>
    <row r="60" spans="1:3" ht="42.75" customHeight="1" hidden="1">
      <c r="A60" s="64" t="s">
        <v>194</v>
      </c>
      <c r="B60" s="87" t="s">
        <v>195</v>
      </c>
      <c r="C60" s="80"/>
    </row>
    <row r="61" spans="1:3" ht="5.25" customHeight="1" hidden="1">
      <c r="A61" s="89"/>
      <c r="B61" s="90" t="s">
        <v>110</v>
      </c>
      <c r="C61" s="91"/>
    </row>
    <row r="62" spans="1:3" ht="18" customHeight="1">
      <c r="A62" s="89" t="s">
        <v>93</v>
      </c>
      <c r="B62" s="15" t="str">
        <f>'Пр 7'!A191</f>
        <v>Физическая культура</v>
      </c>
      <c r="C62" s="92">
        <f>'Пр 7'!G190</f>
        <v>410</v>
      </c>
    </row>
    <row r="63" spans="1:3" ht="22.5" customHeight="1" hidden="1">
      <c r="A63" s="76" t="s">
        <v>270</v>
      </c>
      <c r="B63" s="77" t="s">
        <v>285</v>
      </c>
      <c r="C63" s="78"/>
    </row>
    <row r="64" spans="1:3" ht="15.75">
      <c r="A64" s="89"/>
      <c r="B64" s="90" t="s">
        <v>110</v>
      </c>
      <c r="C64" s="91">
        <f>C12+C23+C29+C31+C35+C44+C46+C50</f>
        <v>16089.192432</v>
      </c>
    </row>
    <row r="66" spans="2:3" ht="12.75">
      <c r="B66" s="3" t="s">
        <v>341</v>
      </c>
      <c r="C66" s="238"/>
    </row>
  </sheetData>
  <sheetProtection/>
  <mergeCells count="2">
    <mergeCell ref="A8:C9"/>
    <mergeCell ref="D13:D15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view="pageBreakPreview" zoomScale="84" zoomScaleSheetLayoutView="84" zoomScalePageLayoutView="0" workbookViewId="0" topLeftCell="A1">
      <selection activeCell="G7" sqref="G7"/>
    </sheetView>
  </sheetViews>
  <sheetFormatPr defaultColWidth="9.00390625" defaultRowHeight="12.75"/>
  <cols>
    <col min="1" max="1" width="51.75390625" style="20" customWidth="1"/>
    <col min="2" max="2" width="6.625" style="22" customWidth="1"/>
    <col min="3" max="3" width="8.75390625" style="22" customWidth="1"/>
    <col min="4" max="4" width="8.375" style="22" customWidth="1"/>
    <col min="5" max="5" width="12.875" style="22" customWidth="1"/>
    <col min="6" max="6" width="9.875" style="22" customWidth="1"/>
    <col min="7" max="7" width="18.75390625" style="23" customWidth="1"/>
    <col min="8" max="8" width="17.375" style="19" customWidth="1"/>
    <col min="9" max="16384" width="9.125" style="19" customWidth="1"/>
  </cols>
  <sheetData>
    <row r="1" spans="1:7" ht="15.75">
      <c r="A1" s="35"/>
      <c r="B1" s="35"/>
      <c r="C1" s="35"/>
      <c r="D1" s="35"/>
      <c r="E1" s="35"/>
      <c r="F1" s="56"/>
      <c r="G1" s="36" t="s">
        <v>268</v>
      </c>
    </row>
    <row r="2" spans="1:7" ht="15.75">
      <c r="A2" s="35"/>
      <c r="B2" s="35"/>
      <c r="C2" s="35"/>
      <c r="D2" s="35"/>
      <c r="E2" s="35"/>
      <c r="F2" s="56"/>
      <c r="G2" s="36" t="s">
        <v>119</v>
      </c>
    </row>
    <row r="3" spans="1:7" ht="15.75">
      <c r="A3" s="35"/>
      <c r="B3" s="35"/>
      <c r="C3" s="35"/>
      <c r="D3" s="35"/>
      <c r="E3" s="35"/>
      <c r="F3" s="56"/>
      <c r="G3" s="36" t="s">
        <v>235</v>
      </c>
    </row>
    <row r="4" spans="1:7" ht="15.75">
      <c r="A4" s="93"/>
      <c r="B4" s="94"/>
      <c r="C4" s="94"/>
      <c r="D4" s="94"/>
      <c r="E4" s="94"/>
      <c r="F4" s="56"/>
      <c r="G4" s="36" t="s">
        <v>452</v>
      </c>
    </row>
    <row r="5" spans="1:7" ht="15.75">
      <c r="A5" s="93"/>
      <c r="B5" s="94"/>
      <c r="C5" s="94"/>
      <c r="D5" s="94"/>
      <c r="E5" s="94"/>
      <c r="F5" s="56"/>
      <c r="G5" s="36" t="s">
        <v>457</v>
      </c>
    </row>
    <row r="6" spans="1:7" ht="15.75">
      <c r="A6" s="93"/>
      <c r="B6" s="94"/>
      <c r="C6" s="94"/>
      <c r="D6" s="94"/>
      <c r="E6" s="94"/>
      <c r="F6" s="56"/>
      <c r="G6" s="240" t="s">
        <v>458</v>
      </c>
    </row>
    <row r="7" spans="1:7" ht="15.75">
      <c r="A7" s="93"/>
      <c r="B7" s="94"/>
      <c r="C7" s="94"/>
      <c r="D7" s="94"/>
      <c r="E7" s="94"/>
      <c r="F7" s="56"/>
      <c r="G7" s="36" t="s">
        <v>459</v>
      </c>
    </row>
    <row r="8" spans="1:7" ht="16.5" customHeight="1">
      <c r="A8" s="313" t="s">
        <v>444</v>
      </c>
      <c r="B8" s="313"/>
      <c r="C8" s="313"/>
      <c r="D8" s="313"/>
      <c r="E8" s="313"/>
      <c r="F8" s="313"/>
      <c r="G8" s="313"/>
    </row>
    <row r="9" spans="1:7" ht="11.25" customHeight="1">
      <c r="A9" s="95"/>
      <c r="B9" s="96"/>
      <c r="C9" s="96"/>
      <c r="D9" s="96"/>
      <c r="E9" s="96"/>
      <c r="F9" s="96"/>
      <c r="G9" s="97" t="s">
        <v>46</v>
      </c>
    </row>
    <row r="10" spans="1:8" s="21" customFormat="1" ht="42.75" customHeight="1">
      <c r="A10" s="98" t="s">
        <v>1</v>
      </c>
      <c r="B10" s="99" t="s">
        <v>94</v>
      </c>
      <c r="C10" s="99" t="s">
        <v>95</v>
      </c>
      <c r="D10" s="99" t="s">
        <v>96</v>
      </c>
      <c r="E10" s="100" t="s">
        <v>97</v>
      </c>
      <c r="F10" s="100" t="s">
        <v>98</v>
      </c>
      <c r="G10" s="101" t="s">
        <v>45</v>
      </c>
      <c r="H10" s="260"/>
    </row>
    <row r="11" spans="1:8" ht="31.5">
      <c r="A11" s="102" t="s">
        <v>337</v>
      </c>
      <c r="B11" s="103" t="s">
        <v>245</v>
      </c>
      <c r="C11" s="104"/>
      <c r="D11" s="104"/>
      <c r="E11" s="104"/>
      <c r="F11" s="104"/>
      <c r="G11" s="105">
        <f>G12+G61+G68+G74+G89+G154+G175+G190</f>
        <v>16089.192432</v>
      </c>
      <c r="H11" s="257"/>
    </row>
    <row r="12" spans="1:8" ht="15.75">
      <c r="A12" s="106" t="s">
        <v>61</v>
      </c>
      <c r="B12" s="107">
        <v>911</v>
      </c>
      <c r="C12" s="107" t="s">
        <v>99</v>
      </c>
      <c r="D12" s="108"/>
      <c r="E12" s="109"/>
      <c r="F12" s="109"/>
      <c r="G12" s="110">
        <f>G13+G19+G32+G36+G40</f>
        <v>4087.514432</v>
      </c>
      <c r="H12" s="256"/>
    </row>
    <row r="13" spans="1:8" ht="47.25">
      <c r="A13" s="111" t="s">
        <v>63</v>
      </c>
      <c r="B13" s="112" t="s">
        <v>245</v>
      </c>
      <c r="C13" s="112" t="s">
        <v>99</v>
      </c>
      <c r="D13" s="112" t="s">
        <v>100</v>
      </c>
      <c r="E13" s="113"/>
      <c r="F13" s="113"/>
      <c r="G13" s="114">
        <f>G14</f>
        <v>1538.724432</v>
      </c>
      <c r="H13" s="256"/>
    </row>
    <row r="14" spans="1:7" ht="47.25">
      <c r="A14" s="115" t="s">
        <v>297</v>
      </c>
      <c r="B14" s="116" t="s">
        <v>245</v>
      </c>
      <c r="C14" s="116" t="s">
        <v>99</v>
      </c>
      <c r="D14" s="116" t="s">
        <v>100</v>
      </c>
      <c r="E14" s="116" t="s">
        <v>298</v>
      </c>
      <c r="F14" s="116" t="s">
        <v>111</v>
      </c>
      <c r="G14" s="117">
        <f>G15</f>
        <v>1538.724432</v>
      </c>
    </row>
    <row r="15" spans="1:7" ht="78.75">
      <c r="A15" s="118" t="s">
        <v>299</v>
      </c>
      <c r="B15" s="119" t="s">
        <v>245</v>
      </c>
      <c r="C15" s="119" t="s">
        <v>99</v>
      </c>
      <c r="D15" s="119" t="s">
        <v>100</v>
      </c>
      <c r="E15" s="119" t="s">
        <v>298</v>
      </c>
      <c r="F15" s="119" t="s">
        <v>300</v>
      </c>
      <c r="G15" s="120">
        <f>G16</f>
        <v>1538.724432</v>
      </c>
    </row>
    <row r="16" spans="1:7" ht="31.5">
      <c r="A16" s="118" t="s">
        <v>294</v>
      </c>
      <c r="B16" s="119" t="s">
        <v>245</v>
      </c>
      <c r="C16" s="119" t="s">
        <v>99</v>
      </c>
      <c r="D16" s="119" t="s">
        <v>100</v>
      </c>
      <c r="E16" s="119" t="s">
        <v>298</v>
      </c>
      <c r="F16" s="119" t="s">
        <v>301</v>
      </c>
      <c r="G16" s="120">
        <f>G17+G18</f>
        <v>1538.724432</v>
      </c>
    </row>
    <row r="17" spans="1:7" ht="31.5">
      <c r="A17" s="118" t="s">
        <v>302</v>
      </c>
      <c r="B17" s="119" t="s">
        <v>245</v>
      </c>
      <c r="C17" s="119" t="s">
        <v>99</v>
      </c>
      <c r="D17" s="119" t="s">
        <v>100</v>
      </c>
      <c r="E17" s="119" t="s">
        <v>298</v>
      </c>
      <c r="F17" s="119" t="s">
        <v>196</v>
      </c>
      <c r="G17" s="120">
        <v>1181.816</v>
      </c>
    </row>
    <row r="18" spans="1:7" ht="46.5" customHeight="1">
      <c r="A18" s="118" t="s">
        <v>303</v>
      </c>
      <c r="B18" s="119" t="s">
        <v>245</v>
      </c>
      <c r="C18" s="119" t="s">
        <v>99</v>
      </c>
      <c r="D18" s="119" t="s">
        <v>100</v>
      </c>
      <c r="E18" s="119" t="s">
        <v>298</v>
      </c>
      <c r="F18" s="119" t="s">
        <v>293</v>
      </c>
      <c r="G18" s="120">
        <f>G17*0.302</f>
        <v>356.908432</v>
      </c>
    </row>
    <row r="19" spans="1:8" ht="63" customHeight="1">
      <c r="A19" s="203" t="s">
        <v>65</v>
      </c>
      <c r="B19" s="204">
        <v>911</v>
      </c>
      <c r="C19" s="204" t="s">
        <v>99</v>
      </c>
      <c r="D19" s="204" t="s">
        <v>101</v>
      </c>
      <c r="E19" s="206"/>
      <c r="F19" s="206"/>
      <c r="G19" s="207">
        <f>G20</f>
        <v>2305.27</v>
      </c>
      <c r="H19" s="257"/>
    </row>
    <row r="20" spans="1:7" ht="31.5">
      <c r="A20" s="118" t="s">
        <v>304</v>
      </c>
      <c r="B20" s="119" t="s">
        <v>245</v>
      </c>
      <c r="C20" s="119" t="s">
        <v>99</v>
      </c>
      <c r="D20" s="119" t="s">
        <v>101</v>
      </c>
      <c r="E20" s="119" t="s">
        <v>305</v>
      </c>
      <c r="F20" s="119" t="s">
        <v>111</v>
      </c>
      <c r="G20" s="120">
        <f>G21</f>
        <v>2305.27</v>
      </c>
    </row>
    <row r="21" spans="1:7" ht="78.75">
      <c r="A21" s="118" t="s">
        <v>299</v>
      </c>
      <c r="B21" s="119" t="s">
        <v>245</v>
      </c>
      <c r="C21" s="119" t="s">
        <v>99</v>
      </c>
      <c r="D21" s="119" t="s">
        <v>101</v>
      </c>
      <c r="E21" s="119" t="s">
        <v>305</v>
      </c>
      <c r="F21" s="119" t="s">
        <v>300</v>
      </c>
      <c r="G21" s="120">
        <f>G22</f>
        <v>2305.27</v>
      </c>
    </row>
    <row r="22" spans="1:7" ht="31.5">
      <c r="A22" s="118" t="s">
        <v>294</v>
      </c>
      <c r="B22" s="119" t="s">
        <v>245</v>
      </c>
      <c r="C22" s="119" t="s">
        <v>99</v>
      </c>
      <c r="D22" s="119" t="s">
        <v>101</v>
      </c>
      <c r="E22" s="119" t="s">
        <v>305</v>
      </c>
      <c r="F22" s="119" t="s">
        <v>301</v>
      </c>
      <c r="G22" s="121">
        <f>G23+G24</f>
        <v>2305.27</v>
      </c>
    </row>
    <row r="23" spans="1:7" ht="31.5">
      <c r="A23" s="118" t="s">
        <v>302</v>
      </c>
      <c r="B23" s="119" t="s">
        <v>245</v>
      </c>
      <c r="C23" s="119" t="s">
        <v>99</v>
      </c>
      <c r="D23" s="119" t="s">
        <v>101</v>
      </c>
      <c r="E23" s="119" t="s">
        <v>305</v>
      </c>
      <c r="F23" s="119" t="s">
        <v>196</v>
      </c>
      <c r="G23" s="120">
        <v>1770.56</v>
      </c>
    </row>
    <row r="24" spans="1:7" ht="48.75" customHeight="1">
      <c r="A24" s="118" t="s">
        <v>303</v>
      </c>
      <c r="B24" s="119" t="s">
        <v>245</v>
      </c>
      <c r="C24" s="119" t="s">
        <v>99</v>
      </c>
      <c r="D24" s="119" t="s">
        <v>101</v>
      </c>
      <c r="E24" s="119" t="s">
        <v>305</v>
      </c>
      <c r="F24" s="119" t="s">
        <v>293</v>
      </c>
      <c r="G24" s="120">
        <v>534.71</v>
      </c>
    </row>
    <row r="25" spans="1:7" ht="15.75" hidden="1">
      <c r="A25" s="118" t="s">
        <v>296</v>
      </c>
      <c r="B25" s="119" t="s">
        <v>245</v>
      </c>
      <c r="C25" s="119" t="s">
        <v>99</v>
      </c>
      <c r="D25" s="119" t="s">
        <v>101</v>
      </c>
      <c r="E25" s="119" t="s">
        <v>305</v>
      </c>
      <c r="F25" s="119" t="s">
        <v>306</v>
      </c>
      <c r="G25" s="120">
        <f aca="true" t="shared" si="0" ref="G25:G31">G24*0.302</f>
        <v>161.48242000000002</v>
      </c>
    </row>
    <row r="26" spans="1:7" ht="15.75" hidden="1">
      <c r="A26" s="118" t="s">
        <v>307</v>
      </c>
      <c r="B26" s="119" t="s">
        <v>245</v>
      </c>
      <c r="C26" s="119" t="s">
        <v>99</v>
      </c>
      <c r="D26" s="119" t="s">
        <v>101</v>
      </c>
      <c r="E26" s="119" t="s">
        <v>305</v>
      </c>
      <c r="F26" s="119" t="s">
        <v>308</v>
      </c>
      <c r="G26" s="120">
        <f t="shared" si="0"/>
        <v>48.76769084000001</v>
      </c>
    </row>
    <row r="27" spans="1:7" ht="15.75" hidden="1">
      <c r="A27" s="122" t="s">
        <v>309</v>
      </c>
      <c r="B27" s="123" t="s">
        <v>245</v>
      </c>
      <c r="C27" s="123" t="s">
        <v>99</v>
      </c>
      <c r="D27" s="123" t="s">
        <v>101</v>
      </c>
      <c r="E27" s="123" t="s">
        <v>305</v>
      </c>
      <c r="F27" s="123" t="s">
        <v>199</v>
      </c>
      <c r="G27" s="120">
        <f t="shared" si="0"/>
        <v>14.727842633680002</v>
      </c>
    </row>
    <row r="28" spans="1:7" ht="31.5" hidden="1">
      <c r="A28" s="118" t="s">
        <v>295</v>
      </c>
      <c r="B28" s="119" t="s">
        <v>245</v>
      </c>
      <c r="C28" s="119" t="s">
        <v>99</v>
      </c>
      <c r="D28" s="119" t="s">
        <v>101</v>
      </c>
      <c r="E28" s="119" t="s">
        <v>305</v>
      </c>
      <c r="F28" s="119" t="s">
        <v>320</v>
      </c>
      <c r="G28" s="120">
        <f t="shared" si="0"/>
        <v>4.44780847537136</v>
      </c>
    </row>
    <row r="29" spans="1:7" ht="47.25" hidden="1">
      <c r="A29" s="118" t="s">
        <v>321</v>
      </c>
      <c r="B29" s="119" t="s">
        <v>245</v>
      </c>
      <c r="C29" s="119" t="s">
        <v>99</v>
      </c>
      <c r="D29" s="119" t="s">
        <v>101</v>
      </c>
      <c r="E29" s="119" t="s">
        <v>305</v>
      </c>
      <c r="F29" s="119" t="s">
        <v>322</v>
      </c>
      <c r="G29" s="120">
        <f t="shared" si="0"/>
        <v>1.3432381595621508</v>
      </c>
    </row>
    <row r="30" spans="1:7" ht="31.5" hidden="1">
      <c r="A30" s="118" t="s">
        <v>197</v>
      </c>
      <c r="B30" s="119" t="s">
        <v>245</v>
      </c>
      <c r="C30" s="119" t="s">
        <v>99</v>
      </c>
      <c r="D30" s="119" t="s">
        <v>101</v>
      </c>
      <c r="E30" s="119" t="s">
        <v>305</v>
      </c>
      <c r="F30" s="119" t="s">
        <v>323</v>
      </c>
      <c r="G30" s="120">
        <f t="shared" si="0"/>
        <v>0.4056579241877695</v>
      </c>
    </row>
    <row r="31" spans="1:7" ht="47.25" hidden="1">
      <c r="A31" s="122" t="s">
        <v>343</v>
      </c>
      <c r="B31" s="123" t="s">
        <v>245</v>
      </c>
      <c r="C31" s="123" t="s">
        <v>99</v>
      </c>
      <c r="D31" s="123" t="s">
        <v>101</v>
      </c>
      <c r="E31" s="119" t="s">
        <v>305</v>
      </c>
      <c r="F31" s="119" t="s">
        <v>198</v>
      </c>
      <c r="G31" s="120">
        <f t="shared" si="0"/>
        <v>0.1225086931047064</v>
      </c>
    </row>
    <row r="32" spans="1:8" s="25" customFormat="1" ht="53.25" customHeight="1">
      <c r="A32" s="217" t="s">
        <v>254</v>
      </c>
      <c r="B32" s="218" t="s">
        <v>245</v>
      </c>
      <c r="C32" s="218" t="s">
        <v>99</v>
      </c>
      <c r="D32" s="218" t="s">
        <v>102</v>
      </c>
      <c r="E32" s="219"/>
      <c r="F32" s="219"/>
      <c r="G32" s="220">
        <f>G33</f>
        <v>47.52</v>
      </c>
      <c r="H32" s="167"/>
    </row>
    <row r="33" spans="1:8" ht="15.75">
      <c r="A33" s="118" t="s">
        <v>310</v>
      </c>
      <c r="B33" s="119" t="s">
        <v>245</v>
      </c>
      <c r="C33" s="119" t="s">
        <v>99</v>
      </c>
      <c r="D33" s="119" t="s">
        <v>102</v>
      </c>
      <c r="E33" s="119" t="s">
        <v>311</v>
      </c>
      <c r="F33" s="119" t="s">
        <v>111</v>
      </c>
      <c r="G33" s="120">
        <f>G34</f>
        <v>47.52</v>
      </c>
      <c r="H33" s="27"/>
    </row>
    <row r="34" spans="1:8" ht="15.75">
      <c r="A34" s="118" t="s">
        <v>246</v>
      </c>
      <c r="B34" s="119" t="s">
        <v>245</v>
      </c>
      <c r="C34" s="119" t="s">
        <v>99</v>
      </c>
      <c r="D34" s="119" t="s">
        <v>102</v>
      </c>
      <c r="E34" s="119" t="s">
        <v>311</v>
      </c>
      <c r="F34" s="119" t="s">
        <v>312</v>
      </c>
      <c r="G34" s="120">
        <f>G35</f>
        <v>47.52</v>
      </c>
      <c r="H34" s="27"/>
    </row>
    <row r="35" spans="1:8" ht="15.75">
      <c r="A35" s="122" t="s">
        <v>57</v>
      </c>
      <c r="B35" s="123" t="s">
        <v>245</v>
      </c>
      <c r="C35" s="123" t="s">
        <v>99</v>
      </c>
      <c r="D35" s="123" t="s">
        <v>102</v>
      </c>
      <c r="E35" s="123" t="s">
        <v>311</v>
      </c>
      <c r="F35" s="123" t="s">
        <v>202</v>
      </c>
      <c r="G35" s="124">
        <v>47.52</v>
      </c>
      <c r="H35" s="27"/>
    </row>
    <row r="36" spans="1:8" ht="21" customHeight="1">
      <c r="A36" s="217" t="s">
        <v>250</v>
      </c>
      <c r="B36" s="218" t="s">
        <v>245</v>
      </c>
      <c r="C36" s="218" t="s">
        <v>99</v>
      </c>
      <c r="D36" s="218" t="s">
        <v>239</v>
      </c>
      <c r="E36" s="217"/>
      <c r="F36" s="218"/>
      <c r="G36" s="220">
        <f>G37</f>
        <v>150</v>
      </c>
      <c r="H36" s="27"/>
    </row>
    <row r="37" spans="1:8" ht="15.75">
      <c r="A37" s="118" t="s">
        <v>310</v>
      </c>
      <c r="B37" s="119" t="s">
        <v>245</v>
      </c>
      <c r="C37" s="119" t="s">
        <v>99</v>
      </c>
      <c r="D37" s="119" t="s">
        <v>239</v>
      </c>
      <c r="E37" s="119" t="s">
        <v>313</v>
      </c>
      <c r="F37" s="119" t="s">
        <v>111</v>
      </c>
      <c r="G37" s="120">
        <f>G38</f>
        <v>150</v>
      </c>
      <c r="H37" s="27"/>
    </row>
    <row r="38" spans="1:8" ht="15.75">
      <c r="A38" s="118" t="s">
        <v>296</v>
      </c>
      <c r="B38" s="119" t="s">
        <v>245</v>
      </c>
      <c r="C38" s="119" t="s">
        <v>99</v>
      </c>
      <c r="D38" s="119" t="s">
        <v>239</v>
      </c>
      <c r="E38" s="119" t="s">
        <v>313</v>
      </c>
      <c r="F38" s="119" t="s">
        <v>306</v>
      </c>
      <c r="G38" s="120">
        <f>G39</f>
        <v>150</v>
      </c>
      <c r="H38" s="27"/>
    </row>
    <row r="39" spans="1:8" ht="15.75">
      <c r="A39" s="118" t="s">
        <v>314</v>
      </c>
      <c r="B39" s="119" t="s">
        <v>245</v>
      </c>
      <c r="C39" s="119" t="s">
        <v>99</v>
      </c>
      <c r="D39" s="119" t="s">
        <v>239</v>
      </c>
      <c r="E39" s="119" t="s">
        <v>313</v>
      </c>
      <c r="F39" s="119" t="s">
        <v>287</v>
      </c>
      <c r="G39" s="120">
        <v>150</v>
      </c>
      <c r="H39" s="27"/>
    </row>
    <row r="40" spans="1:8" ht="21.75" customHeight="1">
      <c r="A40" s="203" t="s">
        <v>67</v>
      </c>
      <c r="B40" s="204" t="s">
        <v>245</v>
      </c>
      <c r="C40" s="204" t="s">
        <v>99</v>
      </c>
      <c r="D40" s="204" t="s">
        <v>103</v>
      </c>
      <c r="E40" s="203"/>
      <c r="F40" s="204"/>
      <c r="G40" s="207">
        <f>G41+G45</f>
        <v>46</v>
      </c>
      <c r="H40" s="258"/>
    </row>
    <row r="41" spans="1:8" ht="15.75">
      <c r="A41" s="224" t="s">
        <v>315</v>
      </c>
      <c r="B41" s="222" t="s">
        <v>245</v>
      </c>
      <c r="C41" s="222" t="s">
        <v>99</v>
      </c>
      <c r="D41" s="222" t="s">
        <v>103</v>
      </c>
      <c r="E41" s="222" t="s">
        <v>316</v>
      </c>
      <c r="F41" s="222" t="s">
        <v>111</v>
      </c>
      <c r="G41" s="221">
        <f>G42</f>
        <v>16</v>
      </c>
      <c r="H41" s="27"/>
    </row>
    <row r="42" spans="1:7" ht="15.75">
      <c r="A42" s="118" t="s">
        <v>296</v>
      </c>
      <c r="B42" s="119" t="s">
        <v>245</v>
      </c>
      <c r="C42" s="119" t="s">
        <v>99</v>
      </c>
      <c r="D42" s="119" t="s">
        <v>103</v>
      </c>
      <c r="E42" s="119" t="s">
        <v>316</v>
      </c>
      <c r="F42" s="119" t="s">
        <v>306</v>
      </c>
      <c r="G42" s="120">
        <f>G43</f>
        <v>16</v>
      </c>
    </row>
    <row r="43" spans="1:7" ht="15.75">
      <c r="A43" s="118" t="s">
        <v>307</v>
      </c>
      <c r="B43" s="119" t="s">
        <v>245</v>
      </c>
      <c r="C43" s="119" t="s">
        <v>99</v>
      </c>
      <c r="D43" s="119" t="s">
        <v>103</v>
      </c>
      <c r="E43" s="119" t="s">
        <v>316</v>
      </c>
      <c r="F43" s="119" t="s">
        <v>308</v>
      </c>
      <c r="G43" s="120">
        <f>G44</f>
        <v>16</v>
      </c>
    </row>
    <row r="44" spans="1:7" ht="31.5">
      <c r="A44" s="118" t="s">
        <v>317</v>
      </c>
      <c r="B44" s="119" t="s">
        <v>245</v>
      </c>
      <c r="C44" s="119" t="s">
        <v>99</v>
      </c>
      <c r="D44" s="119" t="s">
        <v>103</v>
      </c>
      <c r="E44" s="119" t="s">
        <v>316</v>
      </c>
      <c r="F44" s="119" t="s">
        <v>248</v>
      </c>
      <c r="G44" s="120">
        <v>16</v>
      </c>
    </row>
    <row r="45" spans="1:7" ht="31.5">
      <c r="A45" s="224" t="s">
        <v>318</v>
      </c>
      <c r="B45" s="222" t="s">
        <v>245</v>
      </c>
      <c r="C45" s="222" t="s">
        <v>99</v>
      </c>
      <c r="D45" s="222" t="s">
        <v>103</v>
      </c>
      <c r="E45" s="222" t="s">
        <v>319</v>
      </c>
      <c r="F45" s="222" t="s">
        <v>111</v>
      </c>
      <c r="G45" s="221">
        <f>G50</f>
        <v>30</v>
      </c>
    </row>
    <row r="46" spans="1:7" ht="78.75" hidden="1">
      <c r="A46" s="199" t="s">
        <v>299</v>
      </c>
      <c r="B46" s="119" t="s">
        <v>245</v>
      </c>
      <c r="C46" s="119" t="s">
        <v>99</v>
      </c>
      <c r="D46" s="119" t="s">
        <v>103</v>
      </c>
      <c r="E46" s="119" t="s">
        <v>319</v>
      </c>
      <c r="F46" s="119" t="s">
        <v>300</v>
      </c>
      <c r="G46" s="120"/>
    </row>
    <row r="47" spans="1:7" ht="31.5" hidden="1">
      <c r="A47" s="199" t="s">
        <v>294</v>
      </c>
      <c r="B47" s="119" t="s">
        <v>245</v>
      </c>
      <c r="C47" s="119" t="s">
        <v>99</v>
      </c>
      <c r="D47" s="119" t="s">
        <v>103</v>
      </c>
      <c r="E47" s="119" t="s">
        <v>319</v>
      </c>
      <c r="F47" s="119" t="s">
        <v>301</v>
      </c>
      <c r="G47" s="120"/>
    </row>
    <row r="48" spans="1:7" ht="31.5" hidden="1">
      <c r="A48" s="199" t="s">
        <v>302</v>
      </c>
      <c r="B48" s="119" t="s">
        <v>245</v>
      </c>
      <c r="C48" s="119" t="s">
        <v>99</v>
      </c>
      <c r="D48" s="119" t="s">
        <v>103</v>
      </c>
      <c r="E48" s="119" t="s">
        <v>319</v>
      </c>
      <c r="F48" s="119" t="s">
        <v>196</v>
      </c>
      <c r="G48" s="120"/>
    </row>
    <row r="49" spans="1:7" ht="63" hidden="1">
      <c r="A49" s="199" t="s">
        <v>303</v>
      </c>
      <c r="B49" s="119" t="s">
        <v>245</v>
      </c>
      <c r="C49" s="119" t="s">
        <v>99</v>
      </c>
      <c r="D49" s="119" t="s">
        <v>103</v>
      </c>
      <c r="E49" s="119" t="s">
        <v>319</v>
      </c>
      <c r="F49" s="119" t="s">
        <v>293</v>
      </c>
      <c r="G49" s="120"/>
    </row>
    <row r="50" spans="1:7" ht="31.5">
      <c r="A50" s="118" t="s">
        <v>295</v>
      </c>
      <c r="B50" s="119" t="s">
        <v>245</v>
      </c>
      <c r="C50" s="119" t="s">
        <v>99</v>
      </c>
      <c r="D50" s="119" t="s">
        <v>103</v>
      </c>
      <c r="E50" s="119" t="s">
        <v>319</v>
      </c>
      <c r="F50" s="119" t="s">
        <v>320</v>
      </c>
      <c r="G50" s="120">
        <f>G51</f>
        <v>30</v>
      </c>
    </row>
    <row r="51" spans="1:7" ht="47.25">
      <c r="A51" s="118" t="s">
        <v>321</v>
      </c>
      <c r="B51" s="119" t="s">
        <v>245</v>
      </c>
      <c r="C51" s="119" t="s">
        <v>99</v>
      </c>
      <c r="D51" s="119" t="s">
        <v>103</v>
      </c>
      <c r="E51" s="119" t="s">
        <v>319</v>
      </c>
      <c r="F51" s="119" t="s">
        <v>322</v>
      </c>
      <c r="G51" s="120">
        <f>G52</f>
        <v>30</v>
      </c>
    </row>
    <row r="52" spans="1:7" ht="31.5" customHeight="1">
      <c r="A52" s="122" t="s">
        <v>197</v>
      </c>
      <c r="B52" s="123" t="s">
        <v>245</v>
      </c>
      <c r="C52" s="123" t="s">
        <v>99</v>
      </c>
      <c r="D52" s="123" t="s">
        <v>103</v>
      </c>
      <c r="E52" s="123" t="s">
        <v>319</v>
      </c>
      <c r="F52" s="123" t="s">
        <v>323</v>
      </c>
      <c r="G52" s="124">
        <v>30</v>
      </c>
    </row>
    <row r="53" spans="1:7" ht="20.25" customHeight="1" hidden="1">
      <c r="A53" s="122" t="s">
        <v>377</v>
      </c>
      <c r="B53" s="123" t="s">
        <v>245</v>
      </c>
      <c r="C53" s="123" t="s">
        <v>99</v>
      </c>
      <c r="D53" s="123" t="s">
        <v>103</v>
      </c>
      <c r="E53" s="123" t="s">
        <v>319</v>
      </c>
      <c r="F53" s="123" t="s">
        <v>198</v>
      </c>
      <c r="G53" s="124"/>
    </row>
    <row r="54" spans="1:7" ht="54.75" customHeight="1" hidden="1">
      <c r="A54" s="245" t="s">
        <v>326</v>
      </c>
      <c r="B54" s="246" t="s">
        <v>245</v>
      </c>
      <c r="C54" s="247" t="s">
        <v>99</v>
      </c>
      <c r="D54" s="247" t="s">
        <v>103</v>
      </c>
      <c r="E54" s="247" t="s">
        <v>319</v>
      </c>
      <c r="F54" s="247" t="s">
        <v>327</v>
      </c>
      <c r="G54" s="248">
        <f>G55</f>
        <v>0</v>
      </c>
    </row>
    <row r="55" spans="1:7" ht="20.25" customHeight="1" hidden="1">
      <c r="A55" s="148" t="s">
        <v>328</v>
      </c>
      <c r="B55" s="243" t="s">
        <v>245</v>
      </c>
      <c r="C55" s="123" t="s">
        <v>99</v>
      </c>
      <c r="D55" s="123" t="s">
        <v>103</v>
      </c>
      <c r="E55" s="123" t="s">
        <v>319</v>
      </c>
      <c r="F55" s="123" t="s">
        <v>329</v>
      </c>
      <c r="G55" s="124">
        <f>G56</f>
        <v>0</v>
      </c>
    </row>
    <row r="56" spans="1:7" ht="70.5" customHeight="1" hidden="1">
      <c r="A56" s="14" t="s">
        <v>292</v>
      </c>
      <c r="B56" s="243" t="s">
        <v>245</v>
      </c>
      <c r="C56" s="123" t="s">
        <v>99</v>
      </c>
      <c r="D56" s="123" t="s">
        <v>103</v>
      </c>
      <c r="E56" s="123" t="s">
        <v>319</v>
      </c>
      <c r="F56" s="123" t="s">
        <v>201</v>
      </c>
      <c r="G56" s="268"/>
    </row>
    <row r="57" spans="1:7" ht="17.25" customHeight="1" hidden="1">
      <c r="A57" s="244" t="s">
        <v>296</v>
      </c>
      <c r="B57" s="222" t="s">
        <v>245</v>
      </c>
      <c r="C57" s="222" t="s">
        <v>99</v>
      </c>
      <c r="D57" s="222" t="s">
        <v>103</v>
      </c>
      <c r="E57" s="222" t="s">
        <v>319</v>
      </c>
      <c r="F57" s="222" t="s">
        <v>306</v>
      </c>
      <c r="G57" s="223">
        <f>G58</f>
        <v>0</v>
      </c>
    </row>
    <row r="58" spans="1:7" ht="15.75" hidden="1">
      <c r="A58" s="118" t="s">
        <v>307</v>
      </c>
      <c r="B58" s="119" t="s">
        <v>245</v>
      </c>
      <c r="C58" s="119" t="s">
        <v>99</v>
      </c>
      <c r="D58" s="119" t="s">
        <v>103</v>
      </c>
      <c r="E58" s="119" t="s">
        <v>319</v>
      </c>
      <c r="F58" s="119" t="s">
        <v>308</v>
      </c>
      <c r="G58" s="120">
        <f>G59+G60</f>
        <v>0</v>
      </c>
    </row>
    <row r="59" spans="1:7" ht="15.75" hidden="1">
      <c r="A59" s="118" t="s">
        <v>309</v>
      </c>
      <c r="B59" s="119" t="s">
        <v>245</v>
      </c>
      <c r="C59" s="119" t="s">
        <v>99</v>
      </c>
      <c r="D59" s="119" t="s">
        <v>103</v>
      </c>
      <c r="E59" s="119" t="s">
        <v>319</v>
      </c>
      <c r="F59" s="119" t="s">
        <v>199</v>
      </c>
      <c r="G59" s="120">
        <v>0</v>
      </c>
    </row>
    <row r="60" spans="1:7" ht="15.75" hidden="1">
      <c r="A60" s="131" t="s">
        <v>350</v>
      </c>
      <c r="B60" s="132" t="s">
        <v>245</v>
      </c>
      <c r="C60" s="132" t="s">
        <v>99</v>
      </c>
      <c r="D60" s="132" t="s">
        <v>103</v>
      </c>
      <c r="E60" s="132" t="s">
        <v>319</v>
      </c>
      <c r="F60" s="132" t="s">
        <v>351</v>
      </c>
      <c r="G60" s="133"/>
    </row>
    <row r="61" spans="1:8" ht="15.75">
      <c r="A61" s="106" t="s">
        <v>104</v>
      </c>
      <c r="B61" s="107">
        <v>911</v>
      </c>
      <c r="C61" s="107" t="s">
        <v>100</v>
      </c>
      <c r="D61" s="107"/>
      <c r="E61" s="107"/>
      <c r="F61" s="107"/>
      <c r="G61" s="126">
        <f>G62</f>
        <v>550.9</v>
      </c>
      <c r="H61" s="257"/>
    </row>
    <row r="62" spans="1:7" ht="15.75">
      <c r="A62" s="111" t="s">
        <v>71</v>
      </c>
      <c r="B62" s="112" t="s">
        <v>245</v>
      </c>
      <c r="C62" s="112" t="s">
        <v>100</v>
      </c>
      <c r="D62" s="112" t="s">
        <v>105</v>
      </c>
      <c r="E62" s="112"/>
      <c r="F62" s="112"/>
      <c r="G62" s="127">
        <f>G63+G67</f>
        <v>550.9</v>
      </c>
    </row>
    <row r="63" spans="1:7" ht="78.75">
      <c r="A63" s="118" t="s">
        <v>299</v>
      </c>
      <c r="B63" s="119" t="s">
        <v>245</v>
      </c>
      <c r="C63" s="119" t="s">
        <v>100</v>
      </c>
      <c r="D63" s="119" t="s">
        <v>105</v>
      </c>
      <c r="E63" s="119" t="s">
        <v>324</v>
      </c>
      <c r="F63" s="119" t="s">
        <v>300</v>
      </c>
      <c r="G63" s="120">
        <f>G64</f>
        <v>550.9</v>
      </c>
    </row>
    <row r="64" spans="1:7" ht="31.5">
      <c r="A64" s="118" t="s">
        <v>294</v>
      </c>
      <c r="B64" s="119" t="s">
        <v>245</v>
      </c>
      <c r="C64" s="119" t="s">
        <v>100</v>
      </c>
      <c r="D64" s="119" t="s">
        <v>105</v>
      </c>
      <c r="E64" s="119" t="s">
        <v>324</v>
      </c>
      <c r="F64" s="119" t="s">
        <v>301</v>
      </c>
      <c r="G64" s="120">
        <f>G65+G66</f>
        <v>550.9</v>
      </c>
    </row>
    <row r="65" spans="1:7" ht="31.5">
      <c r="A65" s="118" t="s">
        <v>302</v>
      </c>
      <c r="B65" s="119" t="s">
        <v>245</v>
      </c>
      <c r="C65" s="119" t="s">
        <v>100</v>
      </c>
      <c r="D65" s="119" t="s">
        <v>105</v>
      </c>
      <c r="E65" s="119" t="s">
        <v>324</v>
      </c>
      <c r="F65" s="119" t="s">
        <v>196</v>
      </c>
      <c r="G65" s="120">
        <v>423.12</v>
      </c>
    </row>
    <row r="66" spans="1:7" ht="63">
      <c r="A66" s="122" t="s">
        <v>303</v>
      </c>
      <c r="B66" s="123" t="s">
        <v>245</v>
      </c>
      <c r="C66" s="123" t="s">
        <v>100</v>
      </c>
      <c r="D66" s="123" t="s">
        <v>105</v>
      </c>
      <c r="E66" s="123" t="s">
        <v>324</v>
      </c>
      <c r="F66" s="123" t="s">
        <v>293</v>
      </c>
      <c r="G66" s="124">
        <v>127.78</v>
      </c>
    </row>
    <row r="67" spans="1:7" ht="45" customHeight="1" hidden="1">
      <c r="A67" s="118" t="s">
        <v>289</v>
      </c>
      <c r="B67" s="119" t="s">
        <v>245</v>
      </c>
      <c r="C67" s="119" t="s">
        <v>100</v>
      </c>
      <c r="D67" s="119" t="s">
        <v>105</v>
      </c>
      <c r="E67" s="123" t="s">
        <v>324</v>
      </c>
      <c r="F67" s="119" t="s">
        <v>198</v>
      </c>
      <c r="G67" s="120">
        <v>0</v>
      </c>
    </row>
    <row r="68" spans="1:7" ht="31.5">
      <c r="A68" s="83" t="s">
        <v>73</v>
      </c>
      <c r="B68" s="128" t="s">
        <v>245</v>
      </c>
      <c r="C68" s="128" t="s">
        <v>105</v>
      </c>
      <c r="D68" s="128"/>
      <c r="E68" s="128"/>
      <c r="F68" s="128"/>
      <c r="G68" s="126">
        <f>G69</f>
        <v>30</v>
      </c>
    </row>
    <row r="69" spans="1:7" ht="47.25">
      <c r="A69" s="129" t="s">
        <v>200</v>
      </c>
      <c r="B69" s="130" t="s">
        <v>245</v>
      </c>
      <c r="C69" s="130" t="s">
        <v>105</v>
      </c>
      <c r="D69" s="130" t="s">
        <v>106</v>
      </c>
      <c r="E69" s="130"/>
      <c r="F69" s="130"/>
      <c r="G69" s="127">
        <f>G70</f>
        <v>30</v>
      </c>
    </row>
    <row r="70" spans="1:7" ht="47.25" customHeight="1">
      <c r="A70" s="131" t="s">
        <v>288</v>
      </c>
      <c r="B70" s="132" t="s">
        <v>245</v>
      </c>
      <c r="C70" s="132" t="s">
        <v>105</v>
      </c>
      <c r="D70" s="132" t="s">
        <v>106</v>
      </c>
      <c r="E70" s="132" t="s">
        <v>342</v>
      </c>
      <c r="F70" s="132" t="s">
        <v>111</v>
      </c>
      <c r="G70" s="133">
        <f>G71</f>
        <v>30</v>
      </c>
    </row>
    <row r="71" spans="1:7" ht="37.5" customHeight="1">
      <c r="A71" s="118" t="s">
        <v>295</v>
      </c>
      <c r="B71" s="132" t="s">
        <v>245</v>
      </c>
      <c r="C71" s="132" t="s">
        <v>105</v>
      </c>
      <c r="D71" s="132" t="s">
        <v>106</v>
      </c>
      <c r="E71" s="132" t="s">
        <v>342</v>
      </c>
      <c r="F71" s="132" t="s">
        <v>320</v>
      </c>
      <c r="G71" s="133">
        <f>G72</f>
        <v>30</v>
      </c>
    </row>
    <row r="72" spans="1:7" ht="47.25" customHeight="1">
      <c r="A72" s="118" t="s">
        <v>321</v>
      </c>
      <c r="B72" s="132" t="s">
        <v>245</v>
      </c>
      <c r="C72" s="132" t="s">
        <v>105</v>
      </c>
      <c r="D72" s="132" t="s">
        <v>106</v>
      </c>
      <c r="E72" s="132" t="s">
        <v>342</v>
      </c>
      <c r="F72" s="132" t="s">
        <v>322</v>
      </c>
      <c r="G72" s="133">
        <f>G73</f>
        <v>30</v>
      </c>
    </row>
    <row r="73" spans="1:7" ht="47.25" customHeight="1">
      <c r="A73" s="118" t="s">
        <v>289</v>
      </c>
      <c r="B73" s="132" t="s">
        <v>245</v>
      </c>
      <c r="C73" s="132" t="s">
        <v>105</v>
      </c>
      <c r="D73" s="132" t="s">
        <v>106</v>
      </c>
      <c r="E73" s="132" t="s">
        <v>342</v>
      </c>
      <c r="F73" s="132" t="s">
        <v>198</v>
      </c>
      <c r="G73" s="133">
        <v>30</v>
      </c>
    </row>
    <row r="74" spans="1:7" ht="22.5" customHeight="1" hidden="1">
      <c r="A74" s="106" t="s">
        <v>175</v>
      </c>
      <c r="B74" s="107">
        <v>911</v>
      </c>
      <c r="C74" s="107" t="s">
        <v>101</v>
      </c>
      <c r="D74" s="107"/>
      <c r="E74" s="107"/>
      <c r="F74" s="107"/>
      <c r="G74" s="110">
        <f>G75+G80+G84</f>
        <v>0</v>
      </c>
    </row>
    <row r="75" spans="1:7" s="197" customFormat="1" ht="22.5" customHeight="1" hidden="1">
      <c r="A75" s="134" t="s">
        <v>176</v>
      </c>
      <c r="B75" s="125" t="s">
        <v>245</v>
      </c>
      <c r="C75" s="125" t="s">
        <v>101</v>
      </c>
      <c r="D75" s="125" t="s">
        <v>99</v>
      </c>
      <c r="E75" s="112"/>
      <c r="F75" s="112"/>
      <c r="G75" s="127">
        <f>G76</f>
        <v>0</v>
      </c>
    </row>
    <row r="76" spans="1:7" s="197" customFormat="1" ht="18" customHeight="1" hidden="1">
      <c r="A76" s="115" t="s">
        <v>178</v>
      </c>
      <c r="B76" s="116" t="s">
        <v>245</v>
      </c>
      <c r="C76" s="116" t="s">
        <v>101</v>
      </c>
      <c r="D76" s="116" t="s">
        <v>99</v>
      </c>
      <c r="E76" s="116" t="s">
        <v>366</v>
      </c>
      <c r="F76" s="116" t="s">
        <v>111</v>
      </c>
      <c r="G76" s="120">
        <f>G77</f>
        <v>0</v>
      </c>
    </row>
    <row r="77" spans="1:7" s="197" customFormat="1" ht="48.75" customHeight="1" hidden="1">
      <c r="A77" s="118" t="s">
        <v>295</v>
      </c>
      <c r="B77" s="119" t="s">
        <v>245</v>
      </c>
      <c r="C77" s="119" t="s">
        <v>101</v>
      </c>
      <c r="D77" s="119" t="s">
        <v>99</v>
      </c>
      <c r="E77" s="116" t="s">
        <v>366</v>
      </c>
      <c r="F77" s="119" t="s">
        <v>320</v>
      </c>
      <c r="G77" s="120">
        <f>G78</f>
        <v>0</v>
      </c>
    </row>
    <row r="78" spans="1:7" s="197" customFormat="1" ht="48.75" customHeight="1" hidden="1">
      <c r="A78" s="118" t="s">
        <v>321</v>
      </c>
      <c r="B78" s="119" t="s">
        <v>245</v>
      </c>
      <c r="C78" s="119" t="s">
        <v>101</v>
      </c>
      <c r="D78" s="119" t="s">
        <v>99</v>
      </c>
      <c r="E78" s="116" t="s">
        <v>366</v>
      </c>
      <c r="F78" s="119" t="s">
        <v>322</v>
      </c>
      <c r="G78" s="120">
        <f>G79</f>
        <v>0</v>
      </c>
    </row>
    <row r="79" spans="1:7" s="197" customFormat="1" ht="48.75" customHeight="1" hidden="1">
      <c r="A79" s="118" t="s">
        <v>289</v>
      </c>
      <c r="B79" s="119" t="s">
        <v>245</v>
      </c>
      <c r="C79" s="119" t="s">
        <v>101</v>
      </c>
      <c r="D79" s="119" t="s">
        <v>99</v>
      </c>
      <c r="E79" s="116" t="s">
        <v>366</v>
      </c>
      <c r="F79" s="119" t="s">
        <v>198</v>
      </c>
      <c r="G79" s="272">
        <v>0</v>
      </c>
    </row>
    <row r="80" spans="1:7" s="197" customFormat="1" ht="18" customHeight="1" hidden="1">
      <c r="A80" s="200"/>
      <c r="B80" s="206" t="s">
        <v>245</v>
      </c>
      <c r="C80" s="206" t="s">
        <v>101</v>
      </c>
      <c r="D80" s="206" t="s">
        <v>100</v>
      </c>
      <c r="E80" s="202"/>
      <c r="F80" s="201"/>
      <c r="G80" s="207"/>
    </row>
    <row r="81" spans="1:7" s="197" customFormat="1" ht="48.75" customHeight="1" hidden="1">
      <c r="A81" s="199" t="s">
        <v>295</v>
      </c>
      <c r="B81" s="119" t="s">
        <v>245</v>
      </c>
      <c r="C81" s="119" t="s">
        <v>101</v>
      </c>
      <c r="D81" s="119" t="s">
        <v>100</v>
      </c>
      <c r="E81" s="116" t="s">
        <v>352</v>
      </c>
      <c r="F81" s="119" t="s">
        <v>320</v>
      </c>
      <c r="G81" s="120"/>
    </row>
    <row r="82" spans="1:7" s="197" customFormat="1" ht="48.75" customHeight="1" hidden="1">
      <c r="A82" s="199" t="s">
        <v>321</v>
      </c>
      <c r="B82" s="119" t="s">
        <v>245</v>
      </c>
      <c r="C82" s="119" t="s">
        <v>101</v>
      </c>
      <c r="D82" s="119" t="s">
        <v>100</v>
      </c>
      <c r="E82" s="116" t="s">
        <v>352</v>
      </c>
      <c r="F82" s="119" t="s">
        <v>322</v>
      </c>
      <c r="G82" s="120"/>
    </row>
    <row r="83" spans="1:7" s="197" customFormat="1" ht="26.25" customHeight="1" hidden="1">
      <c r="A83" s="199" t="s">
        <v>370</v>
      </c>
      <c r="B83" s="119" t="s">
        <v>245</v>
      </c>
      <c r="C83" s="119" t="s">
        <v>101</v>
      </c>
      <c r="D83" s="119" t="s">
        <v>100</v>
      </c>
      <c r="E83" s="116" t="s">
        <v>352</v>
      </c>
      <c r="F83" s="119" t="s">
        <v>198</v>
      </c>
      <c r="G83" s="120"/>
    </row>
    <row r="84" spans="1:7" s="197" customFormat="1" ht="20.25" customHeight="1" hidden="1">
      <c r="A84" s="225" t="s">
        <v>258</v>
      </c>
      <c r="B84" s="219" t="s">
        <v>245</v>
      </c>
      <c r="C84" s="219" t="s">
        <v>101</v>
      </c>
      <c r="D84" s="219" t="s">
        <v>106</v>
      </c>
      <c r="E84" s="204"/>
      <c r="F84" s="204"/>
      <c r="G84" s="205">
        <f>G85</f>
        <v>0</v>
      </c>
    </row>
    <row r="85" spans="1:7" s="197" customFormat="1" ht="20.25" customHeight="1" hidden="1">
      <c r="A85" s="115" t="s">
        <v>367</v>
      </c>
      <c r="B85" s="116" t="s">
        <v>245</v>
      </c>
      <c r="C85" s="116" t="s">
        <v>101</v>
      </c>
      <c r="D85" s="271" t="s">
        <v>106</v>
      </c>
      <c r="E85" s="116" t="s">
        <v>371</v>
      </c>
      <c r="F85" s="116" t="s">
        <v>111</v>
      </c>
      <c r="G85" s="120">
        <f>G86</f>
        <v>0</v>
      </c>
    </row>
    <row r="86" spans="1:7" s="197" customFormat="1" ht="20.25" customHeight="1" hidden="1">
      <c r="A86" s="118" t="s">
        <v>368</v>
      </c>
      <c r="B86" s="119" t="s">
        <v>245</v>
      </c>
      <c r="C86" s="119" t="s">
        <v>101</v>
      </c>
      <c r="D86" s="271" t="s">
        <v>106</v>
      </c>
      <c r="E86" s="116" t="s">
        <v>371</v>
      </c>
      <c r="F86" s="119" t="s">
        <v>320</v>
      </c>
      <c r="G86" s="120">
        <f>G87</f>
        <v>0</v>
      </c>
    </row>
    <row r="87" spans="1:7" s="197" customFormat="1" ht="20.25" customHeight="1" hidden="1">
      <c r="A87" s="118" t="s">
        <v>369</v>
      </c>
      <c r="B87" s="119" t="s">
        <v>245</v>
      </c>
      <c r="C87" s="119" t="s">
        <v>101</v>
      </c>
      <c r="D87" s="271" t="s">
        <v>106</v>
      </c>
      <c r="E87" s="116" t="s">
        <v>371</v>
      </c>
      <c r="F87" s="119" t="s">
        <v>322</v>
      </c>
      <c r="G87" s="120">
        <f>G88</f>
        <v>0</v>
      </c>
    </row>
    <row r="88" spans="1:7" s="197" customFormat="1" ht="20.25" customHeight="1" hidden="1">
      <c r="A88" s="118" t="s">
        <v>370</v>
      </c>
      <c r="B88" s="119" t="s">
        <v>245</v>
      </c>
      <c r="C88" s="119" t="s">
        <v>101</v>
      </c>
      <c r="D88" s="271" t="s">
        <v>106</v>
      </c>
      <c r="E88" s="116" t="s">
        <v>371</v>
      </c>
      <c r="F88" s="119" t="s">
        <v>198</v>
      </c>
      <c r="G88" s="120">
        <v>0</v>
      </c>
    </row>
    <row r="89" spans="1:8" ht="31.5">
      <c r="A89" s="106" t="s">
        <v>107</v>
      </c>
      <c r="B89" s="107">
        <v>911</v>
      </c>
      <c r="C89" s="107" t="s">
        <v>108</v>
      </c>
      <c r="D89" s="107"/>
      <c r="E89" s="107"/>
      <c r="F89" s="107"/>
      <c r="G89" s="110">
        <f>G90+G95</f>
        <v>7341.49</v>
      </c>
      <c r="H89" s="257"/>
    </row>
    <row r="90" spans="1:7" ht="15.75">
      <c r="A90" s="111" t="s">
        <v>79</v>
      </c>
      <c r="B90" s="112" t="s">
        <v>245</v>
      </c>
      <c r="C90" s="135" t="s">
        <v>108</v>
      </c>
      <c r="D90" s="136" t="s">
        <v>100</v>
      </c>
      <c r="E90" s="136"/>
      <c r="F90" s="136"/>
      <c r="G90" s="127">
        <f>G91</f>
        <v>340</v>
      </c>
    </row>
    <row r="91" spans="1:7" ht="15.75">
      <c r="A91" s="137"/>
      <c r="B91" s="138" t="s">
        <v>245</v>
      </c>
      <c r="C91" s="139" t="s">
        <v>108</v>
      </c>
      <c r="D91" s="119" t="s">
        <v>100</v>
      </c>
      <c r="E91" s="119" t="s">
        <v>345</v>
      </c>
      <c r="F91" s="119" t="s">
        <v>111</v>
      </c>
      <c r="G91" s="120">
        <f>G92</f>
        <v>340</v>
      </c>
    </row>
    <row r="92" spans="1:7" ht="31.5">
      <c r="A92" s="115" t="s">
        <v>295</v>
      </c>
      <c r="B92" s="116" t="s">
        <v>245</v>
      </c>
      <c r="C92" s="119" t="s">
        <v>108</v>
      </c>
      <c r="D92" s="119" t="s">
        <v>100</v>
      </c>
      <c r="E92" s="119" t="s">
        <v>345</v>
      </c>
      <c r="F92" s="119" t="s">
        <v>320</v>
      </c>
      <c r="G92" s="120">
        <f>G93</f>
        <v>340</v>
      </c>
    </row>
    <row r="93" spans="1:7" ht="47.25">
      <c r="A93" s="118" t="s">
        <v>321</v>
      </c>
      <c r="B93" s="119" t="s">
        <v>245</v>
      </c>
      <c r="C93" s="119" t="s">
        <v>108</v>
      </c>
      <c r="D93" s="119" t="s">
        <v>100</v>
      </c>
      <c r="E93" s="119" t="s">
        <v>345</v>
      </c>
      <c r="F93" s="119" t="s">
        <v>322</v>
      </c>
      <c r="G93" s="120">
        <f>G94</f>
        <v>340</v>
      </c>
    </row>
    <row r="94" spans="1:8" ht="47.25">
      <c r="A94" s="122" t="s">
        <v>338</v>
      </c>
      <c r="B94" s="123" t="s">
        <v>245</v>
      </c>
      <c r="C94" s="123" t="s">
        <v>108</v>
      </c>
      <c r="D94" s="123" t="s">
        <v>100</v>
      </c>
      <c r="E94" s="119" t="s">
        <v>345</v>
      </c>
      <c r="F94" s="123" t="s">
        <v>198</v>
      </c>
      <c r="G94" s="124">
        <v>340</v>
      </c>
      <c r="H94" s="19" t="s">
        <v>450</v>
      </c>
    </row>
    <row r="95" spans="1:8" ht="15.75">
      <c r="A95" s="111" t="s">
        <v>81</v>
      </c>
      <c r="B95" s="112" t="s">
        <v>245</v>
      </c>
      <c r="C95" s="130" t="s">
        <v>108</v>
      </c>
      <c r="D95" s="130" t="s">
        <v>105</v>
      </c>
      <c r="E95" s="130"/>
      <c r="F95" s="130"/>
      <c r="G95" s="127">
        <f>G108+G112+G116+G123+G146</f>
        <v>7001.49</v>
      </c>
      <c r="H95" s="257"/>
    </row>
    <row r="96" spans="1:7" ht="32.25" customHeight="1" hidden="1">
      <c r="A96" s="232" t="s">
        <v>381</v>
      </c>
      <c r="B96" s="228" t="s">
        <v>245</v>
      </c>
      <c r="C96" s="229" t="s">
        <v>108</v>
      </c>
      <c r="D96" s="229" t="s">
        <v>105</v>
      </c>
      <c r="E96" s="229" t="s">
        <v>380</v>
      </c>
      <c r="F96" s="229" t="s">
        <v>111</v>
      </c>
      <c r="G96" s="230">
        <f>G97</f>
        <v>0</v>
      </c>
    </row>
    <row r="97" spans="1:7" ht="31.5" hidden="1">
      <c r="A97" s="131" t="s">
        <v>295</v>
      </c>
      <c r="B97" s="165" t="s">
        <v>245</v>
      </c>
      <c r="C97" s="166" t="s">
        <v>108</v>
      </c>
      <c r="D97" s="166" t="s">
        <v>105</v>
      </c>
      <c r="E97" s="166" t="s">
        <v>380</v>
      </c>
      <c r="F97" s="166" t="s">
        <v>300</v>
      </c>
      <c r="G97" s="191">
        <f>G98</f>
        <v>0</v>
      </c>
    </row>
    <row r="98" spans="1:7" ht="47.25" hidden="1">
      <c r="A98" s="131" t="s">
        <v>321</v>
      </c>
      <c r="B98" s="165" t="s">
        <v>245</v>
      </c>
      <c r="C98" s="166" t="s">
        <v>108</v>
      </c>
      <c r="D98" s="166" t="s">
        <v>105</v>
      </c>
      <c r="E98" s="166" t="s">
        <v>380</v>
      </c>
      <c r="F98" s="166" t="s">
        <v>355</v>
      </c>
      <c r="G98" s="191">
        <f>G99+G100</f>
        <v>0</v>
      </c>
    </row>
    <row r="99" spans="1:7" ht="54.75" customHeight="1" hidden="1">
      <c r="A99" s="131" t="s">
        <v>289</v>
      </c>
      <c r="B99" s="165" t="s">
        <v>245</v>
      </c>
      <c r="C99" s="166" t="s">
        <v>108</v>
      </c>
      <c r="D99" s="166" t="s">
        <v>105</v>
      </c>
      <c r="E99" s="166" t="s">
        <v>380</v>
      </c>
      <c r="F99" s="166" t="s">
        <v>373</v>
      </c>
      <c r="G99" s="191"/>
    </row>
    <row r="100" spans="1:7" ht="45" customHeight="1" hidden="1">
      <c r="A100" s="131" t="s">
        <v>289</v>
      </c>
      <c r="B100" s="165" t="s">
        <v>245</v>
      </c>
      <c r="C100" s="166" t="s">
        <v>108</v>
      </c>
      <c r="D100" s="166" t="s">
        <v>105</v>
      </c>
      <c r="E100" s="166" t="s">
        <v>380</v>
      </c>
      <c r="F100" s="166" t="s">
        <v>374</v>
      </c>
      <c r="G100" s="191"/>
    </row>
    <row r="101" spans="1:7" ht="20.25" customHeight="1" hidden="1">
      <c r="A101" s="226"/>
      <c r="B101" s="227" t="s">
        <v>245</v>
      </c>
      <c r="C101" s="211" t="s">
        <v>108</v>
      </c>
      <c r="D101" s="211" t="s">
        <v>105</v>
      </c>
      <c r="E101" s="211" t="s">
        <v>382</v>
      </c>
      <c r="F101" s="211" t="s">
        <v>111</v>
      </c>
      <c r="G101" s="212"/>
    </row>
    <row r="102" spans="1:7" ht="21.75" customHeight="1" hidden="1">
      <c r="A102" s="199" t="s">
        <v>333</v>
      </c>
      <c r="B102" s="165" t="s">
        <v>245</v>
      </c>
      <c r="C102" s="166" t="s">
        <v>108</v>
      </c>
      <c r="D102" s="166" t="s">
        <v>105</v>
      </c>
      <c r="E102" s="166" t="s">
        <v>382</v>
      </c>
      <c r="F102" s="166" t="s">
        <v>334</v>
      </c>
      <c r="G102" s="191"/>
    </row>
    <row r="103" spans="1:7" ht="24.75" customHeight="1" hidden="1">
      <c r="A103" s="199" t="s">
        <v>361</v>
      </c>
      <c r="B103" s="165" t="s">
        <v>245</v>
      </c>
      <c r="C103" s="166" t="s">
        <v>108</v>
      </c>
      <c r="D103" s="166" t="s">
        <v>105</v>
      </c>
      <c r="E103" s="166" t="s">
        <v>382</v>
      </c>
      <c r="F103" s="166" t="s">
        <v>264</v>
      </c>
      <c r="G103" s="191"/>
    </row>
    <row r="104" spans="1:7" ht="20.25" customHeight="1" hidden="1">
      <c r="A104" s="226"/>
      <c r="B104" s="227" t="s">
        <v>245</v>
      </c>
      <c r="C104" s="211" t="s">
        <v>108</v>
      </c>
      <c r="D104" s="211" t="s">
        <v>105</v>
      </c>
      <c r="E104" s="211" t="s">
        <v>383</v>
      </c>
      <c r="F104" s="211" t="s">
        <v>111</v>
      </c>
      <c r="G104" s="212"/>
    </row>
    <row r="105" spans="1:7" ht="30.75" customHeight="1" hidden="1">
      <c r="A105" s="199" t="s">
        <v>295</v>
      </c>
      <c r="B105" s="165" t="s">
        <v>245</v>
      </c>
      <c r="C105" s="166" t="s">
        <v>108</v>
      </c>
      <c r="D105" s="166" t="s">
        <v>105</v>
      </c>
      <c r="E105" s="166" t="s">
        <v>383</v>
      </c>
      <c r="F105" s="166" t="s">
        <v>320</v>
      </c>
      <c r="G105" s="191"/>
    </row>
    <row r="106" spans="1:7" ht="44.25" customHeight="1" hidden="1">
      <c r="A106" s="199" t="s">
        <v>321</v>
      </c>
      <c r="B106" s="165" t="s">
        <v>245</v>
      </c>
      <c r="C106" s="166" t="s">
        <v>108</v>
      </c>
      <c r="D106" s="166" t="s">
        <v>105</v>
      </c>
      <c r="E106" s="166" t="s">
        <v>383</v>
      </c>
      <c r="F106" s="166" t="s">
        <v>322</v>
      </c>
      <c r="G106" s="191"/>
    </row>
    <row r="107" spans="1:7" ht="22.5" customHeight="1" hidden="1">
      <c r="A107" s="199" t="s">
        <v>370</v>
      </c>
      <c r="B107" s="165" t="s">
        <v>245</v>
      </c>
      <c r="C107" s="166" t="s">
        <v>108</v>
      </c>
      <c r="D107" s="166" t="s">
        <v>105</v>
      </c>
      <c r="E107" s="166" t="s">
        <v>383</v>
      </c>
      <c r="F107" s="166" t="s">
        <v>198</v>
      </c>
      <c r="G107" s="191"/>
    </row>
    <row r="108" spans="1:7" ht="22.5" customHeight="1">
      <c r="A108" s="226"/>
      <c r="B108" s="227" t="s">
        <v>245</v>
      </c>
      <c r="C108" s="211" t="s">
        <v>108</v>
      </c>
      <c r="D108" s="211" t="s">
        <v>105</v>
      </c>
      <c r="E108" s="211" t="s">
        <v>421</v>
      </c>
      <c r="F108" s="211" t="s">
        <v>111</v>
      </c>
      <c r="G108" s="212">
        <f>G109</f>
        <v>661.273</v>
      </c>
    </row>
    <row r="109" spans="1:7" ht="37.5" customHeight="1">
      <c r="A109" s="199" t="s">
        <v>295</v>
      </c>
      <c r="B109" s="165" t="s">
        <v>245</v>
      </c>
      <c r="C109" s="166" t="s">
        <v>108</v>
      </c>
      <c r="D109" s="166" t="s">
        <v>105</v>
      </c>
      <c r="E109" s="166" t="s">
        <v>421</v>
      </c>
      <c r="F109" s="166" t="s">
        <v>320</v>
      </c>
      <c r="G109" s="191">
        <f>G110</f>
        <v>661.273</v>
      </c>
    </row>
    <row r="110" spans="1:7" ht="32.25" customHeight="1">
      <c r="A110" s="199" t="s">
        <v>321</v>
      </c>
      <c r="B110" s="165" t="s">
        <v>245</v>
      </c>
      <c r="C110" s="166" t="s">
        <v>108</v>
      </c>
      <c r="D110" s="166" t="s">
        <v>105</v>
      </c>
      <c r="E110" s="166" t="s">
        <v>421</v>
      </c>
      <c r="F110" s="166" t="s">
        <v>322</v>
      </c>
      <c r="G110" s="191">
        <f>G111</f>
        <v>661.273</v>
      </c>
    </row>
    <row r="111" spans="1:8" ht="22.5" customHeight="1">
      <c r="A111" s="199" t="s">
        <v>370</v>
      </c>
      <c r="B111" s="165" t="s">
        <v>245</v>
      </c>
      <c r="C111" s="166" t="s">
        <v>108</v>
      </c>
      <c r="D111" s="166" t="s">
        <v>105</v>
      </c>
      <c r="E111" s="166" t="s">
        <v>421</v>
      </c>
      <c r="F111" s="166" t="s">
        <v>198</v>
      </c>
      <c r="G111" s="133">
        <v>661.273</v>
      </c>
      <c r="H111" s="19" t="s">
        <v>442</v>
      </c>
    </row>
    <row r="112" spans="1:7" ht="22.5" customHeight="1" hidden="1">
      <c r="A112" s="226" t="s">
        <v>441</v>
      </c>
      <c r="B112" s="227" t="s">
        <v>245</v>
      </c>
      <c r="C112" s="211" t="s">
        <v>108</v>
      </c>
      <c r="D112" s="211" t="s">
        <v>105</v>
      </c>
      <c r="E112" s="211" t="s">
        <v>421</v>
      </c>
      <c r="F112" s="211" t="s">
        <v>111</v>
      </c>
      <c r="G112" s="269">
        <f>G113</f>
        <v>0</v>
      </c>
    </row>
    <row r="113" spans="1:7" ht="33" customHeight="1" hidden="1">
      <c r="A113" s="199" t="s">
        <v>295</v>
      </c>
      <c r="B113" s="165" t="s">
        <v>245</v>
      </c>
      <c r="C113" s="166" t="s">
        <v>108</v>
      </c>
      <c r="D113" s="166" t="s">
        <v>105</v>
      </c>
      <c r="E113" s="166" t="s">
        <v>423</v>
      </c>
      <c r="F113" s="280" t="s">
        <v>327</v>
      </c>
      <c r="G113" s="191">
        <f>G114</f>
        <v>0</v>
      </c>
    </row>
    <row r="114" spans="1:7" ht="27" customHeight="1" hidden="1">
      <c r="A114" s="199" t="s">
        <v>321</v>
      </c>
      <c r="B114" s="165" t="s">
        <v>245</v>
      </c>
      <c r="C114" s="166" t="s">
        <v>108</v>
      </c>
      <c r="D114" s="166" t="s">
        <v>105</v>
      </c>
      <c r="E114" s="166" t="s">
        <v>423</v>
      </c>
      <c r="F114" s="280" t="s">
        <v>440</v>
      </c>
      <c r="G114" s="191">
        <f>G115</f>
        <v>0</v>
      </c>
    </row>
    <row r="115" spans="1:7" ht="22.5" customHeight="1" hidden="1">
      <c r="A115" s="199" t="s">
        <v>370</v>
      </c>
      <c r="B115" s="165" t="s">
        <v>245</v>
      </c>
      <c r="C115" s="166" t="s">
        <v>108</v>
      </c>
      <c r="D115" s="166" t="s">
        <v>105</v>
      </c>
      <c r="E115" s="166" t="s">
        <v>423</v>
      </c>
      <c r="F115" s="280" t="s">
        <v>439</v>
      </c>
      <c r="G115" s="133">
        <v>0</v>
      </c>
    </row>
    <row r="116" spans="1:7" ht="21.75" customHeight="1">
      <c r="A116" s="233" t="s">
        <v>291</v>
      </c>
      <c r="B116" s="227" t="s">
        <v>245</v>
      </c>
      <c r="C116" s="211" t="s">
        <v>108</v>
      </c>
      <c r="D116" s="211" t="s">
        <v>105</v>
      </c>
      <c r="E116" s="211" t="s">
        <v>345</v>
      </c>
      <c r="F116" s="211" t="s">
        <v>111</v>
      </c>
      <c r="G116" s="212">
        <f>G120+G117</f>
        <v>726.2</v>
      </c>
    </row>
    <row r="117" spans="1:7" ht="31.5">
      <c r="A117" s="199" t="s">
        <v>295</v>
      </c>
      <c r="B117" s="132" t="s">
        <v>245</v>
      </c>
      <c r="C117" s="132" t="s">
        <v>108</v>
      </c>
      <c r="D117" s="132" t="s">
        <v>105</v>
      </c>
      <c r="E117" s="166" t="s">
        <v>345</v>
      </c>
      <c r="F117" s="132" t="s">
        <v>320</v>
      </c>
      <c r="G117" s="133">
        <f>G118</f>
        <v>726.2</v>
      </c>
    </row>
    <row r="118" spans="1:7" ht="47.25">
      <c r="A118" s="199" t="s">
        <v>321</v>
      </c>
      <c r="B118" s="132" t="s">
        <v>245</v>
      </c>
      <c r="C118" s="132" t="s">
        <v>108</v>
      </c>
      <c r="D118" s="132" t="s">
        <v>105</v>
      </c>
      <c r="E118" s="166" t="s">
        <v>345</v>
      </c>
      <c r="F118" s="132" t="s">
        <v>322</v>
      </c>
      <c r="G118" s="133">
        <f>G119</f>
        <v>726.2</v>
      </c>
    </row>
    <row r="119" spans="1:8" ht="15.75">
      <c r="A119" s="199" t="s">
        <v>370</v>
      </c>
      <c r="B119" s="132" t="s">
        <v>245</v>
      </c>
      <c r="C119" s="132" t="s">
        <v>108</v>
      </c>
      <c r="D119" s="132" t="s">
        <v>105</v>
      </c>
      <c r="E119" s="166" t="s">
        <v>345</v>
      </c>
      <c r="F119" s="132" t="s">
        <v>198</v>
      </c>
      <c r="G119" s="133">
        <v>726.2</v>
      </c>
      <c r="H119" s="256" t="s">
        <v>443</v>
      </c>
    </row>
    <row r="120" spans="1:7" ht="15.75" hidden="1">
      <c r="A120" s="131" t="s">
        <v>296</v>
      </c>
      <c r="B120" s="132" t="s">
        <v>245</v>
      </c>
      <c r="C120" s="132" t="s">
        <v>108</v>
      </c>
      <c r="D120" s="132" t="s">
        <v>105</v>
      </c>
      <c r="E120" s="166" t="s">
        <v>345</v>
      </c>
      <c r="F120" s="132" t="s">
        <v>306</v>
      </c>
      <c r="G120" s="133">
        <f>G121</f>
        <v>0</v>
      </c>
    </row>
    <row r="121" spans="1:7" ht="63" hidden="1">
      <c r="A121" s="131" t="s">
        <v>325</v>
      </c>
      <c r="B121" s="132" t="s">
        <v>245</v>
      </c>
      <c r="C121" s="132" t="s">
        <v>108</v>
      </c>
      <c r="D121" s="132" t="s">
        <v>105</v>
      </c>
      <c r="E121" s="166" t="s">
        <v>345</v>
      </c>
      <c r="F121" s="132" t="s">
        <v>290</v>
      </c>
      <c r="G121" s="133">
        <v>0</v>
      </c>
    </row>
    <row r="122" spans="1:7" ht="63" customHeight="1" hidden="1">
      <c r="A122" s="164" t="s">
        <v>344</v>
      </c>
      <c r="B122" s="132" t="s">
        <v>245</v>
      </c>
      <c r="C122" s="132" t="s">
        <v>108</v>
      </c>
      <c r="D122" s="132" t="s">
        <v>105</v>
      </c>
      <c r="E122" s="132" t="s">
        <v>345</v>
      </c>
      <c r="F122" s="132" t="s">
        <v>346</v>
      </c>
      <c r="G122" s="270">
        <v>0</v>
      </c>
    </row>
    <row r="123" spans="1:7" ht="15.75">
      <c r="A123" s="226" t="s">
        <v>379</v>
      </c>
      <c r="B123" s="222" t="s">
        <v>245</v>
      </c>
      <c r="C123" s="222" t="s">
        <v>108</v>
      </c>
      <c r="D123" s="222" t="s">
        <v>105</v>
      </c>
      <c r="E123" s="211" t="s">
        <v>378</v>
      </c>
      <c r="F123" s="222" t="s">
        <v>111</v>
      </c>
      <c r="G123" s="223">
        <f>G124+G139+G143+G150</f>
        <v>5614.017</v>
      </c>
    </row>
    <row r="124" spans="1:8" ht="78.75">
      <c r="A124" s="224" t="s">
        <v>299</v>
      </c>
      <c r="B124" s="211" t="s">
        <v>245</v>
      </c>
      <c r="C124" s="211" t="s">
        <v>108</v>
      </c>
      <c r="D124" s="211" t="s">
        <v>105</v>
      </c>
      <c r="E124" s="211" t="s">
        <v>378</v>
      </c>
      <c r="F124" s="211" t="s">
        <v>300</v>
      </c>
      <c r="G124" s="212">
        <f>G125</f>
        <v>2578.434</v>
      </c>
      <c r="H124" s="257"/>
    </row>
    <row r="125" spans="1:8" ht="31.5">
      <c r="A125" s="118" t="s">
        <v>425</v>
      </c>
      <c r="B125" s="132" t="s">
        <v>245</v>
      </c>
      <c r="C125" s="132" t="s">
        <v>108</v>
      </c>
      <c r="D125" s="132" t="s">
        <v>105</v>
      </c>
      <c r="E125" s="132" t="s">
        <v>378</v>
      </c>
      <c r="F125" s="132" t="s">
        <v>355</v>
      </c>
      <c r="G125" s="133">
        <f>G126+G127</f>
        <v>2578.434</v>
      </c>
      <c r="H125" s="257"/>
    </row>
    <row r="126" spans="1:8" ht="19.5" customHeight="1">
      <c r="A126" s="118" t="s">
        <v>426</v>
      </c>
      <c r="B126" s="132" t="s">
        <v>245</v>
      </c>
      <c r="C126" s="132" t="s">
        <v>108</v>
      </c>
      <c r="D126" s="132" t="s">
        <v>105</v>
      </c>
      <c r="E126" s="132" t="s">
        <v>378</v>
      </c>
      <c r="F126" s="132" t="s">
        <v>373</v>
      </c>
      <c r="G126" s="133">
        <v>1980.364</v>
      </c>
      <c r="H126" s="257"/>
    </row>
    <row r="127" spans="1:8" ht="63">
      <c r="A127" s="131" t="s">
        <v>303</v>
      </c>
      <c r="B127" s="132" t="s">
        <v>245</v>
      </c>
      <c r="C127" s="132" t="s">
        <v>108</v>
      </c>
      <c r="D127" s="132" t="s">
        <v>105</v>
      </c>
      <c r="E127" s="132" t="s">
        <v>378</v>
      </c>
      <c r="F127" s="132" t="s">
        <v>424</v>
      </c>
      <c r="G127" s="133">
        <v>598.07</v>
      </c>
      <c r="H127" s="19" t="s">
        <v>445</v>
      </c>
    </row>
    <row r="128" spans="1:7" ht="15.75" hidden="1">
      <c r="A128" s="131"/>
      <c r="B128" s="132" t="s">
        <v>245</v>
      </c>
      <c r="C128" s="132" t="s">
        <v>108</v>
      </c>
      <c r="D128" s="132" t="s">
        <v>105</v>
      </c>
      <c r="E128" s="132" t="s">
        <v>378</v>
      </c>
      <c r="F128" s="132"/>
      <c r="G128" s="133">
        <f>G129</f>
        <v>0</v>
      </c>
    </row>
    <row r="129" spans="1:7" ht="15.75" hidden="1">
      <c r="A129" s="131"/>
      <c r="B129" s="132" t="s">
        <v>245</v>
      </c>
      <c r="C129" s="132" t="s">
        <v>108</v>
      </c>
      <c r="D129" s="132" t="s">
        <v>105</v>
      </c>
      <c r="E129" s="132" t="s">
        <v>378</v>
      </c>
      <c r="F129" s="132"/>
      <c r="G129" s="208"/>
    </row>
    <row r="130" spans="1:7" ht="15.75" hidden="1">
      <c r="A130" s="231"/>
      <c r="B130" s="211" t="s">
        <v>245</v>
      </c>
      <c r="C130" s="211" t="s">
        <v>108</v>
      </c>
      <c r="D130" s="211" t="s">
        <v>105</v>
      </c>
      <c r="E130" s="211" t="s">
        <v>385</v>
      </c>
      <c r="F130" s="211" t="s">
        <v>111</v>
      </c>
      <c r="G130" s="209">
        <f>G131</f>
        <v>0</v>
      </c>
    </row>
    <row r="131" spans="1:7" ht="31.5" hidden="1">
      <c r="A131" s="199" t="s">
        <v>295</v>
      </c>
      <c r="B131" s="132" t="s">
        <v>245</v>
      </c>
      <c r="C131" s="132" t="s">
        <v>108</v>
      </c>
      <c r="D131" s="132" t="s">
        <v>105</v>
      </c>
      <c r="E131" s="132" t="s">
        <v>385</v>
      </c>
      <c r="F131" s="132" t="s">
        <v>320</v>
      </c>
      <c r="G131" s="209">
        <f>G132</f>
        <v>0</v>
      </c>
    </row>
    <row r="132" spans="1:7" ht="47.25" hidden="1">
      <c r="A132" s="199" t="s">
        <v>321</v>
      </c>
      <c r="B132" s="132" t="s">
        <v>245</v>
      </c>
      <c r="C132" s="132" t="s">
        <v>108</v>
      </c>
      <c r="D132" s="132" t="s">
        <v>105</v>
      </c>
      <c r="E132" s="132" t="s">
        <v>385</v>
      </c>
      <c r="F132" s="132" t="s">
        <v>322</v>
      </c>
      <c r="G132" s="209"/>
    </row>
    <row r="133" spans="1:7" ht="15.75" hidden="1">
      <c r="A133" s="199" t="s">
        <v>370</v>
      </c>
      <c r="B133" s="132" t="s">
        <v>245</v>
      </c>
      <c r="C133" s="132" t="s">
        <v>108</v>
      </c>
      <c r="D133" s="132" t="s">
        <v>105</v>
      </c>
      <c r="E133" s="132" t="s">
        <v>385</v>
      </c>
      <c r="F133" s="132" t="s">
        <v>198</v>
      </c>
      <c r="G133" s="209"/>
    </row>
    <row r="134" spans="1:7" ht="94.5" hidden="1">
      <c r="A134" s="226" t="s">
        <v>384</v>
      </c>
      <c r="B134" s="211" t="s">
        <v>245</v>
      </c>
      <c r="C134" s="211" t="s">
        <v>108</v>
      </c>
      <c r="D134" s="211" t="s">
        <v>105</v>
      </c>
      <c r="E134" s="211" t="s">
        <v>386</v>
      </c>
      <c r="F134" s="211" t="s">
        <v>111</v>
      </c>
      <c r="G134" s="209">
        <f>G135</f>
        <v>0</v>
      </c>
    </row>
    <row r="135" spans="1:7" ht="31.5" hidden="1">
      <c r="A135" s="199" t="s">
        <v>295</v>
      </c>
      <c r="B135" s="132" t="s">
        <v>245</v>
      </c>
      <c r="C135" s="132" t="s">
        <v>108</v>
      </c>
      <c r="D135" s="132" t="s">
        <v>105</v>
      </c>
      <c r="E135" s="132" t="s">
        <v>386</v>
      </c>
      <c r="F135" s="132" t="s">
        <v>320</v>
      </c>
      <c r="G135" s="209">
        <f>G136</f>
        <v>0</v>
      </c>
    </row>
    <row r="136" spans="1:7" ht="47.25" hidden="1">
      <c r="A136" s="199" t="s">
        <v>321</v>
      </c>
      <c r="B136" s="132" t="s">
        <v>245</v>
      </c>
      <c r="C136" s="132" t="s">
        <v>108</v>
      </c>
      <c r="D136" s="132" t="s">
        <v>105</v>
      </c>
      <c r="E136" s="132" t="s">
        <v>386</v>
      </c>
      <c r="F136" s="132" t="s">
        <v>322</v>
      </c>
      <c r="G136" s="209"/>
    </row>
    <row r="137" spans="1:7" ht="15.75" hidden="1">
      <c r="A137" s="199" t="s">
        <v>370</v>
      </c>
      <c r="B137" s="132" t="s">
        <v>245</v>
      </c>
      <c r="C137" s="132" t="s">
        <v>108</v>
      </c>
      <c r="D137" s="132" t="s">
        <v>105</v>
      </c>
      <c r="E137" s="132" t="s">
        <v>386</v>
      </c>
      <c r="F137" s="132" t="s">
        <v>198</v>
      </c>
      <c r="G137" s="209"/>
    </row>
    <row r="138" spans="1:8" ht="64.5" customHeight="1" hidden="1">
      <c r="A138" s="261"/>
      <c r="B138" s="132"/>
      <c r="C138" s="132"/>
      <c r="D138" s="132"/>
      <c r="E138" s="132"/>
      <c r="F138" s="132"/>
      <c r="G138" s="133"/>
      <c r="H138" s="256"/>
    </row>
    <row r="139" spans="1:7" ht="31.5">
      <c r="A139" s="226" t="s">
        <v>295</v>
      </c>
      <c r="B139" s="211" t="s">
        <v>245</v>
      </c>
      <c r="C139" s="211" t="s">
        <v>108</v>
      </c>
      <c r="D139" s="211" t="s">
        <v>105</v>
      </c>
      <c r="E139" s="211" t="s">
        <v>378</v>
      </c>
      <c r="F139" s="211" t="s">
        <v>320</v>
      </c>
      <c r="G139" s="287">
        <f>G140</f>
        <v>2905.583</v>
      </c>
    </row>
    <row r="140" spans="1:7" ht="47.25">
      <c r="A140" s="199" t="s">
        <v>321</v>
      </c>
      <c r="B140" s="132" t="s">
        <v>245</v>
      </c>
      <c r="C140" s="132" t="s">
        <v>108</v>
      </c>
      <c r="D140" s="132" t="s">
        <v>105</v>
      </c>
      <c r="E140" s="132" t="s">
        <v>378</v>
      </c>
      <c r="F140" s="132" t="s">
        <v>322</v>
      </c>
      <c r="G140" s="133">
        <f>G141+G142</f>
        <v>2905.583</v>
      </c>
    </row>
    <row r="141" spans="1:8" ht="31.5">
      <c r="A141" s="199" t="s">
        <v>434</v>
      </c>
      <c r="B141" s="132" t="s">
        <v>245</v>
      </c>
      <c r="C141" s="132" t="s">
        <v>108</v>
      </c>
      <c r="D141" s="132" t="s">
        <v>105</v>
      </c>
      <c r="E141" s="132" t="s">
        <v>378</v>
      </c>
      <c r="F141" s="132" t="s">
        <v>323</v>
      </c>
      <c r="G141" s="133">
        <v>456.5</v>
      </c>
      <c r="H141" s="19" t="s">
        <v>446</v>
      </c>
    </row>
    <row r="142" spans="1:8" ht="15.75">
      <c r="A142" s="199" t="s">
        <v>370</v>
      </c>
      <c r="B142" s="132" t="s">
        <v>245</v>
      </c>
      <c r="C142" s="132" t="s">
        <v>108</v>
      </c>
      <c r="D142" s="132" t="s">
        <v>105</v>
      </c>
      <c r="E142" s="132" t="s">
        <v>378</v>
      </c>
      <c r="F142" s="132" t="s">
        <v>198</v>
      </c>
      <c r="G142" s="133">
        <v>2449.083</v>
      </c>
      <c r="H142" s="19" t="s">
        <v>449</v>
      </c>
    </row>
    <row r="143" spans="1:7" ht="15.75">
      <c r="A143" s="226" t="s">
        <v>296</v>
      </c>
      <c r="B143" s="211" t="s">
        <v>245</v>
      </c>
      <c r="C143" s="211" t="s">
        <v>108</v>
      </c>
      <c r="D143" s="211" t="s">
        <v>105</v>
      </c>
      <c r="E143" s="211" t="s">
        <v>378</v>
      </c>
      <c r="F143" s="211" t="s">
        <v>306</v>
      </c>
      <c r="G143" s="287">
        <f>G144</f>
        <v>130</v>
      </c>
    </row>
    <row r="144" spans="1:7" ht="15.75">
      <c r="A144" s="199" t="s">
        <v>307</v>
      </c>
      <c r="B144" s="132" t="s">
        <v>245</v>
      </c>
      <c r="C144" s="132" t="s">
        <v>108</v>
      </c>
      <c r="D144" s="132" t="s">
        <v>105</v>
      </c>
      <c r="E144" s="132" t="s">
        <v>378</v>
      </c>
      <c r="F144" s="132" t="s">
        <v>308</v>
      </c>
      <c r="G144" s="133">
        <f>G145</f>
        <v>130</v>
      </c>
    </row>
    <row r="145" spans="1:7" ht="15.75">
      <c r="A145" s="199" t="s">
        <v>350</v>
      </c>
      <c r="B145" s="132" t="s">
        <v>245</v>
      </c>
      <c r="C145" s="132" t="s">
        <v>108</v>
      </c>
      <c r="D145" s="132" t="s">
        <v>105</v>
      </c>
      <c r="E145" s="132" t="s">
        <v>378</v>
      </c>
      <c r="F145" s="132" t="s">
        <v>351</v>
      </c>
      <c r="G145" s="133">
        <v>130</v>
      </c>
    </row>
    <row r="146" spans="1:7" ht="15.75" hidden="1">
      <c r="A146" s="251" t="s">
        <v>415</v>
      </c>
      <c r="B146" s="211" t="s">
        <v>245</v>
      </c>
      <c r="C146" s="211" t="s">
        <v>108</v>
      </c>
      <c r="D146" s="211" t="s">
        <v>105</v>
      </c>
      <c r="E146" s="211" t="s">
        <v>435</v>
      </c>
      <c r="F146" s="211" t="s">
        <v>111</v>
      </c>
      <c r="G146" s="212">
        <f>G147</f>
        <v>0</v>
      </c>
    </row>
    <row r="147" spans="1:7" ht="31.5" hidden="1">
      <c r="A147" s="250" t="s">
        <v>295</v>
      </c>
      <c r="B147" s="132" t="s">
        <v>245</v>
      </c>
      <c r="C147" s="132" t="s">
        <v>108</v>
      </c>
      <c r="D147" s="132" t="s">
        <v>105</v>
      </c>
      <c r="E147" s="132" t="s">
        <v>435</v>
      </c>
      <c r="F147" s="132" t="s">
        <v>320</v>
      </c>
      <c r="G147" s="133">
        <f>G148</f>
        <v>0</v>
      </c>
    </row>
    <row r="148" spans="1:7" ht="47.25" hidden="1">
      <c r="A148" s="250" t="s">
        <v>321</v>
      </c>
      <c r="B148" s="132" t="s">
        <v>245</v>
      </c>
      <c r="C148" s="132" t="s">
        <v>108</v>
      </c>
      <c r="D148" s="132" t="s">
        <v>105</v>
      </c>
      <c r="E148" s="132" t="s">
        <v>435</v>
      </c>
      <c r="F148" s="132" t="s">
        <v>322</v>
      </c>
      <c r="G148" s="133">
        <f>G149</f>
        <v>0</v>
      </c>
    </row>
    <row r="149" spans="1:7" ht="15.75" hidden="1">
      <c r="A149" s="250" t="s">
        <v>437</v>
      </c>
      <c r="B149" s="132" t="s">
        <v>245</v>
      </c>
      <c r="C149" s="132" t="s">
        <v>108</v>
      </c>
      <c r="D149" s="132" t="s">
        <v>105</v>
      </c>
      <c r="E149" s="132" t="s">
        <v>436</v>
      </c>
      <c r="F149" s="132" t="s">
        <v>198</v>
      </c>
      <c r="G149" s="133">
        <v>0</v>
      </c>
    </row>
    <row r="150" spans="1:7" ht="15.75" hidden="1">
      <c r="A150" s="286"/>
      <c r="B150" s="281" t="s">
        <v>245</v>
      </c>
      <c r="C150" s="282" t="s">
        <v>108</v>
      </c>
      <c r="D150" s="282" t="s">
        <v>105</v>
      </c>
      <c r="E150" s="283" t="s">
        <v>366</v>
      </c>
      <c r="F150" s="284"/>
      <c r="G150" s="285">
        <f>G151</f>
        <v>0</v>
      </c>
    </row>
    <row r="151" spans="1:7" ht="31.5" hidden="1">
      <c r="A151" s="115" t="s">
        <v>295</v>
      </c>
      <c r="B151" s="119" t="s">
        <v>245</v>
      </c>
      <c r="C151" s="119" t="s">
        <v>108</v>
      </c>
      <c r="D151" s="119" t="s">
        <v>105</v>
      </c>
      <c r="E151" s="116" t="s">
        <v>366</v>
      </c>
      <c r="F151" s="116" t="s">
        <v>320</v>
      </c>
      <c r="G151" s="120">
        <f>G152</f>
        <v>0</v>
      </c>
    </row>
    <row r="152" spans="1:7" ht="47.25" hidden="1">
      <c r="A152" s="118" t="s">
        <v>321</v>
      </c>
      <c r="B152" s="119" t="s">
        <v>245</v>
      </c>
      <c r="C152" s="119" t="s">
        <v>108</v>
      </c>
      <c r="D152" s="119" t="s">
        <v>105</v>
      </c>
      <c r="E152" s="116" t="s">
        <v>366</v>
      </c>
      <c r="F152" s="119" t="s">
        <v>322</v>
      </c>
      <c r="G152" s="120">
        <f>G153</f>
        <v>0</v>
      </c>
    </row>
    <row r="153" spans="1:7" ht="47.25" hidden="1">
      <c r="A153" s="118" t="s">
        <v>289</v>
      </c>
      <c r="B153" s="119" t="s">
        <v>245</v>
      </c>
      <c r="C153" s="119" t="s">
        <v>108</v>
      </c>
      <c r="D153" s="119" t="s">
        <v>105</v>
      </c>
      <c r="E153" s="116" t="s">
        <v>366</v>
      </c>
      <c r="F153" s="119" t="s">
        <v>198</v>
      </c>
      <c r="G153" s="120">
        <v>0</v>
      </c>
    </row>
    <row r="154" spans="1:8" ht="15.75">
      <c r="A154" s="106" t="s">
        <v>118</v>
      </c>
      <c r="B154" s="107">
        <v>911</v>
      </c>
      <c r="C154" s="107" t="s">
        <v>109</v>
      </c>
      <c r="D154" s="107"/>
      <c r="E154" s="107"/>
      <c r="F154" s="107"/>
      <c r="G154" s="110">
        <f>G155</f>
        <v>3315.312</v>
      </c>
      <c r="H154" s="257"/>
    </row>
    <row r="155" spans="1:7" ht="15.75">
      <c r="A155" s="111" t="s">
        <v>84</v>
      </c>
      <c r="B155" s="112" t="s">
        <v>245</v>
      </c>
      <c r="C155" s="130" t="s">
        <v>109</v>
      </c>
      <c r="D155" s="130" t="s">
        <v>99</v>
      </c>
      <c r="E155" s="130"/>
      <c r="F155" s="130"/>
      <c r="G155" s="127">
        <f>G156+G160+G171</f>
        <v>3315.312</v>
      </c>
    </row>
    <row r="156" spans="1:7" ht="63" hidden="1">
      <c r="A156" s="232" t="s">
        <v>428</v>
      </c>
      <c r="B156" s="228" t="s">
        <v>245</v>
      </c>
      <c r="C156" s="229" t="s">
        <v>109</v>
      </c>
      <c r="D156" s="229" t="s">
        <v>99</v>
      </c>
      <c r="E156" s="273" t="s">
        <v>427</v>
      </c>
      <c r="F156" s="229" t="s">
        <v>111</v>
      </c>
      <c r="G156" s="230">
        <f>G157</f>
        <v>0</v>
      </c>
    </row>
    <row r="157" spans="1:7" ht="23.25" customHeight="1" hidden="1">
      <c r="A157" s="118" t="s">
        <v>328</v>
      </c>
      <c r="B157" s="165" t="s">
        <v>245</v>
      </c>
      <c r="C157" s="166" t="s">
        <v>109</v>
      </c>
      <c r="D157" s="166" t="s">
        <v>99</v>
      </c>
      <c r="E157" s="166" t="s">
        <v>427</v>
      </c>
      <c r="F157" s="166" t="s">
        <v>327</v>
      </c>
      <c r="G157" s="191">
        <f>G158</f>
        <v>0</v>
      </c>
    </row>
    <row r="158" spans="1:7" ht="47.25" hidden="1">
      <c r="A158" s="118" t="s">
        <v>326</v>
      </c>
      <c r="B158" s="165" t="s">
        <v>245</v>
      </c>
      <c r="C158" s="166" t="s">
        <v>109</v>
      </c>
      <c r="D158" s="166" t="s">
        <v>99</v>
      </c>
      <c r="E158" s="166" t="s">
        <v>427</v>
      </c>
      <c r="F158" s="166" t="s">
        <v>329</v>
      </c>
      <c r="G158" s="191">
        <f>G159</f>
        <v>0</v>
      </c>
    </row>
    <row r="159" spans="1:7" ht="69" customHeight="1" hidden="1">
      <c r="A159" s="118" t="s">
        <v>292</v>
      </c>
      <c r="B159" s="165" t="s">
        <v>245</v>
      </c>
      <c r="C159" s="166" t="s">
        <v>109</v>
      </c>
      <c r="D159" s="166" t="s">
        <v>99</v>
      </c>
      <c r="E159" s="132" t="s">
        <v>427</v>
      </c>
      <c r="F159" s="166" t="s">
        <v>201</v>
      </c>
      <c r="G159" s="133">
        <v>0</v>
      </c>
    </row>
    <row r="160" spans="1:7" ht="18" customHeight="1">
      <c r="A160" s="210"/>
      <c r="B160" s="211" t="s">
        <v>245</v>
      </c>
      <c r="C160" s="211" t="s">
        <v>109</v>
      </c>
      <c r="D160" s="211" t="s">
        <v>99</v>
      </c>
      <c r="E160" s="211" t="s">
        <v>388</v>
      </c>
      <c r="F160" s="211" t="s">
        <v>111</v>
      </c>
      <c r="G160" s="212">
        <f>G161</f>
        <v>935.312</v>
      </c>
    </row>
    <row r="161" spans="1:7" ht="14.25" customHeight="1">
      <c r="A161" s="199" t="s">
        <v>326</v>
      </c>
      <c r="B161" s="132" t="s">
        <v>245</v>
      </c>
      <c r="C161" s="132" t="s">
        <v>109</v>
      </c>
      <c r="D161" s="132" t="s">
        <v>99</v>
      </c>
      <c r="E161" s="132" t="s">
        <v>388</v>
      </c>
      <c r="F161" s="132" t="s">
        <v>327</v>
      </c>
      <c r="G161" s="133">
        <f>G162</f>
        <v>935.312</v>
      </c>
    </row>
    <row r="162" spans="1:7" ht="14.25" customHeight="1">
      <c r="A162" s="199" t="s">
        <v>328</v>
      </c>
      <c r="B162" s="132" t="s">
        <v>245</v>
      </c>
      <c r="C162" s="132" t="s">
        <v>109</v>
      </c>
      <c r="D162" s="132" t="s">
        <v>99</v>
      </c>
      <c r="E162" s="132" t="s">
        <v>388</v>
      </c>
      <c r="F162" s="132" t="s">
        <v>329</v>
      </c>
      <c r="G162" s="133">
        <f>G163</f>
        <v>935.312</v>
      </c>
    </row>
    <row r="163" spans="1:7" s="26" customFormat="1" ht="19.5" customHeight="1">
      <c r="A163" s="199" t="s">
        <v>387</v>
      </c>
      <c r="B163" s="132" t="s">
        <v>245</v>
      </c>
      <c r="C163" s="132" t="s">
        <v>109</v>
      </c>
      <c r="D163" s="132" t="s">
        <v>99</v>
      </c>
      <c r="E163" s="132" t="s">
        <v>388</v>
      </c>
      <c r="F163" s="132" t="s">
        <v>263</v>
      </c>
      <c r="G163" s="133">
        <v>935.312</v>
      </c>
    </row>
    <row r="164" spans="1:7" s="26" customFormat="1" ht="15.75" hidden="1">
      <c r="A164" s="213"/>
      <c r="B164" s="211" t="s">
        <v>245</v>
      </c>
      <c r="C164" s="211" t="s">
        <v>109</v>
      </c>
      <c r="D164" s="211" t="s">
        <v>99</v>
      </c>
      <c r="E164" s="211" t="s">
        <v>362</v>
      </c>
      <c r="F164" s="211" t="s">
        <v>111</v>
      </c>
      <c r="G164" s="212">
        <f>G165</f>
        <v>0</v>
      </c>
    </row>
    <row r="165" spans="1:7" s="26" customFormat="1" ht="31.5" hidden="1">
      <c r="A165" s="188" t="s">
        <v>333</v>
      </c>
      <c r="B165" s="132" t="s">
        <v>245</v>
      </c>
      <c r="C165" s="132" t="s">
        <v>109</v>
      </c>
      <c r="D165" s="132" t="s">
        <v>99</v>
      </c>
      <c r="E165" s="132" t="s">
        <v>362</v>
      </c>
      <c r="F165" s="132" t="s">
        <v>334</v>
      </c>
      <c r="G165" s="133">
        <f>G166</f>
        <v>0</v>
      </c>
    </row>
    <row r="166" spans="1:7" s="26" customFormat="1" ht="61.5" customHeight="1" hidden="1">
      <c r="A166" s="188" t="s">
        <v>361</v>
      </c>
      <c r="B166" s="132" t="s">
        <v>245</v>
      </c>
      <c r="C166" s="132" t="s">
        <v>109</v>
      </c>
      <c r="D166" s="132" t="s">
        <v>99</v>
      </c>
      <c r="E166" s="132" t="s">
        <v>362</v>
      </c>
      <c r="F166" s="132" t="s">
        <v>264</v>
      </c>
      <c r="G166" s="133"/>
    </row>
    <row r="167" spans="1:7" s="26" customFormat="1" ht="30" customHeight="1" hidden="1">
      <c r="A167" s="214"/>
      <c r="B167" s="215" t="s">
        <v>245</v>
      </c>
      <c r="C167" s="215" t="s">
        <v>109</v>
      </c>
      <c r="D167" s="215" t="s">
        <v>99</v>
      </c>
      <c r="E167" s="166" t="s">
        <v>380</v>
      </c>
      <c r="F167" s="215" t="s">
        <v>111</v>
      </c>
      <c r="G167" s="216">
        <f>G168</f>
        <v>0</v>
      </c>
    </row>
    <row r="168" spans="1:7" s="26" customFormat="1" ht="47.25" hidden="1">
      <c r="A168" s="118" t="s">
        <v>326</v>
      </c>
      <c r="B168" s="119" t="s">
        <v>245</v>
      </c>
      <c r="C168" s="119" t="s">
        <v>109</v>
      </c>
      <c r="D168" s="119" t="s">
        <v>99</v>
      </c>
      <c r="E168" s="166" t="s">
        <v>380</v>
      </c>
      <c r="F168" s="119" t="s">
        <v>327</v>
      </c>
      <c r="G168" s="120">
        <f>G169</f>
        <v>0</v>
      </c>
    </row>
    <row r="169" spans="1:7" s="26" customFormat="1" ht="15.75" hidden="1">
      <c r="A169" s="118" t="s">
        <v>328</v>
      </c>
      <c r="B169" s="119" t="s">
        <v>245</v>
      </c>
      <c r="C169" s="119" t="s">
        <v>109</v>
      </c>
      <c r="D169" s="119" t="s">
        <v>99</v>
      </c>
      <c r="E169" s="166" t="s">
        <v>380</v>
      </c>
      <c r="F169" s="119" t="s">
        <v>329</v>
      </c>
      <c r="G169" s="120">
        <f>G170</f>
        <v>0</v>
      </c>
    </row>
    <row r="170" spans="1:7" s="26" customFormat="1" ht="61.5" customHeight="1" hidden="1">
      <c r="A170" s="118" t="s">
        <v>292</v>
      </c>
      <c r="B170" s="119" t="s">
        <v>245</v>
      </c>
      <c r="C170" s="119" t="s">
        <v>109</v>
      </c>
      <c r="D170" s="119" t="s">
        <v>99</v>
      </c>
      <c r="E170" s="166" t="s">
        <v>380</v>
      </c>
      <c r="F170" s="119" t="s">
        <v>201</v>
      </c>
      <c r="G170" s="120"/>
    </row>
    <row r="171" spans="1:7" s="26" customFormat="1" ht="15.75">
      <c r="A171" s="214"/>
      <c r="B171" s="215" t="s">
        <v>245</v>
      </c>
      <c r="C171" s="215" t="s">
        <v>109</v>
      </c>
      <c r="D171" s="215" t="s">
        <v>99</v>
      </c>
      <c r="E171" s="215" t="s">
        <v>330</v>
      </c>
      <c r="F171" s="215" t="s">
        <v>111</v>
      </c>
      <c r="G171" s="216">
        <f>G172</f>
        <v>2380</v>
      </c>
    </row>
    <row r="172" spans="1:7" s="26" customFormat="1" ht="47.25">
      <c r="A172" s="118" t="s">
        <v>326</v>
      </c>
      <c r="B172" s="119" t="s">
        <v>245</v>
      </c>
      <c r="C172" s="119" t="s">
        <v>109</v>
      </c>
      <c r="D172" s="119" t="s">
        <v>99</v>
      </c>
      <c r="E172" s="119" t="s">
        <v>330</v>
      </c>
      <c r="F172" s="119" t="s">
        <v>327</v>
      </c>
      <c r="G172" s="120">
        <f>G173</f>
        <v>2380</v>
      </c>
    </row>
    <row r="173" spans="1:7" s="26" customFormat="1" ht="19.5" customHeight="1">
      <c r="A173" s="118" t="s">
        <v>328</v>
      </c>
      <c r="B173" s="119" t="s">
        <v>245</v>
      </c>
      <c r="C173" s="119" t="s">
        <v>109</v>
      </c>
      <c r="D173" s="119" t="s">
        <v>99</v>
      </c>
      <c r="E173" s="119" t="s">
        <v>330</v>
      </c>
      <c r="F173" s="119" t="s">
        <v>329</v>
      </c>
      <c r="G173" s="120">
        <f>G174</f>
        <v>2380</v>
      </c>
    </row>
    <row r="174" spans="1:7" s="26" customFormat="1" ht="62.25" customHeight="1">
      <c r="A174" s="118" t="s">
        <v>292</v>
      </c>
      <c r="B174" s="119" t="s">
        <v>245</v>
      </c>
      <c r="C174" s="119" t="s">
        <v>109</v>
      </c>
      <c r="D174" s="119" t="s">
        <v>99</v>
      </c>
      <c r="E174" s="119" t="s">
        <v>330</v>
      </c>
      <c r="F174" s="119" t="s">
        <v>201</v>
      </c>
      <c r="G174" s="120">
        <v>2380</v>
      </c>
    </row>
    <row r="175" spans="1:8" s="26" customFormat="1" ht="36.75" customHeight="1">
      <c r="A175" s="106" t="s">
        <v>260</v>
      </c>
      <c r="B175" s="107">
        <v>911</v>
      </c>
      <c r="C175" s="107">
        <v>10</v>
      </c>
      <c r="D175" s="107"/>
      <c r="E175" s="107"/>
      <c r="F175" s="107"/>
      <c r="G175" s="110">
        <f>G176+G183+G187</f>
        <v>353.976</v>
      </c>
      <c r="H175" s="259"/>
    </row>
    <row r="176" spans="1:7" s="26" customFormat="1" ht="27" customHeight="1">
      <c r="A176" s="153" t="s">
        <v>88</v>
      </c>
      <c r="B176" s="154" t="s">
        <v>245</v>
      </c>
      <c r="C176" s="104" t="s">
        <v>240</v>
      </c>
      <c r="D176" s="104" t="s">
        <v>99</v>
      </c>
      <c r="E176" s="104"/>
      <c r="F176" s="104"/>
      <c r="G176" s="155">
        <f>G177</f>
        <v>257.976</v>
      </c>
    </row>
    <row r="177" spans="1:7" s="26" customFormat="1" ht="17.25" customHeight="1">
      <c r="A177" s="224" t="s">
        <v>331</v>
      </c>
      <c r="B177" s="222" t="s">
        <v>245</v>
      </c>
      <c r="C177" s="222" t="s">
        <v>240</v>
      </c>
      <c r="D177" s="222" t="s">
        <v>99</v>
      </c>
      <c r="E177" s="222" t="s">
        <v>332</v>
      </c>
      <c r="F177" s="222" t="s">
        <v>111</v>
      </c>
      <c r="G177" s="223">
        <f>G178</f>
        <v>257.976</v>
      </c>
    </row>
    <row r="178" spans="1:7" s="26" customFormat="1" ht="19.5" customHeight="1">
      <c r="A178" s="118" t="s">
        <v>333</v>
      </c>
      <c r="B178" s="119" t="s">
        <v>245</v>
      </c>
      <c r="C178" s="119" t="s">
        <v>240</v>
      </c>
      <c r="D178" s="119" t="s">
        <v>99</v>
      </c>
      <c r="E178" s="119" t="s">
        <v>332</v>
      </c>
      <c r="F178" s="119" t="s">
        <v>334</v>
      </c>
      <c r="G178" s="120">
        <f>G179+G181</f>
        <v>257.976</v>
      </c>
    </row>
    <row r="179" spans="1:7" ht="35.25" customHeight="1">
      <c r="A179" s="122" t="s">
        <v>433</v>
      </c>
      <c r="B179" s="123" t="s">
        <v>245</v>
      </c>
      <c r="C179" s="123" t="s">
        <v>240</v>
      </c>
      <c r="D179" s="123" t="s">
        <v>99</v>
      </c>
      <c r="E179" s="123" t="s">
        <v>332</v>
      </c>
      <c r="F179" s="123" t="s">
        <v>432</v>
      </c>
      <c r="G179" s="124">
        <f>G180</f>
        <v>257.976</v>
      </c>
    </row>
    <row r="180" spans="1:7" ht="21.75" customHeight="1">
      <c r="A180" s="122" t="s">
        <v>430</v>
      </c>
      <c r="B180" s="123" t="s">
        <v>245</v>
      </c>
      <c r="C180" s="123" t="s">
        <v>240</v>
      </c>
      <c r="D180" s="123" t="s">
        <v>99</v>
      </c>
      <c r="E180" s="123" t="s">
        <v>332</v>
      </c>
      <c r="F180" s="123" t="s">
        <v>431</v>
      </c>
      <c r="G180" s="124">
        <v>257.976</v>
      </c>
    </row>
    <row r="181" spans="1:7" ht="35.25" customHeight="1" hidden="1">
      <c r="A181" s="122" t="s">
        <v>335</v>
      </c>
      <c r="B181" s="123" t="s">
        <v>245</v>
      </c>
      <c r="C181" s="123" t="s">
        <v>240</v>
      </c>
      <c r="D181" s="123" t="s">
        <v>99</v>
      </c>
      <c r="E181" s="123" t="s">
        <v>332</v>
      </c>
      <c r="F181" s="123" t="s">
        <v>419</v>
      </c>
      <c r="G181" s="268">
        <f>G182</f>
        <v>0</v>
      </c>
    </row>
    <row r="182" spans="1:7" ht="44.25" customHeight="1" hidden="1">
      <c r="A182" s="274" t="s">
        <v>429</v>
      </c>
      <c r="B182" s="132" t="s">
        <v>245</v>
      </c>
      <c r="C182" s="132" t="s">
        <v>240</v>
      </c>
      <c r="D182" s="132" t="s">
        <v>99</v>
      </c>
      <c r="E182" s="132" t="s">
        <v>332</v>
      </c>
      <c r="F182" s="132" t="s">
        <v>420</v>
      </c>
      <c r="G182" s="275">
        <v>0</v>
      </c>
    </row>
    <row r="183" spans="1:7" s="26" customFormat="1" ht="24.75" customHeight="1">
      <c r="A183" s="234" t="s">
        <v>353</v>
      </c>
      <c r="B183" s="211" t="s">
        <v>245</v>
      </c>
      <c r="C183" s="211" t="s">
        <v>240</v>
      </c>
      <c r="D183" s="211" t="s">
        <v>105</v>
      </c>
      <c r="E183" s="211"/>
      <c r="F183" s="211"/>
      <c r="G183" s="236">
        <f>G184</f>
        <v>46</v>
      </c>
    </row>
    <row r="184" spans="1:7" s="26" customFormat="1" ht="32.25" customHeight="1">
      <c r="A184" s="160" t="s">
        <v>326</v>
      </c>
      <c r="B184" s="158" t="s">
        <v>245</v>
      </c>
      <c r="C184" s="158" t="s">
        <v>240</v>
      </c>
      <c r="D184" s="158" t="s">
        <v>105</v>
      </c>
      <c r="E184" s="158" t="s">
        <v>347</v>
      </c>
      <c r="F184" s="158" t="s">
        <v>327</v>
      </c>
      <c r="G184" s="159">
        <f>G185</f>
        <v>46</v>
      </c>
    </row>
    <row r="185" spans="1:7" s="26" customFormat="1" ht="23.25" customHeight="1">
      <c r="A185" s="190" t="s">
        <v>328</v>
      </c>
      <c r="B185" s="242" t="s">
        <v>245</v>
      </c>
      <c r="C185" s="161" t="s">
        <v>240</v>
      </c>
      <c r="D185" s="161" t="s">
        <v>105</v>
      </c>
      <c r="E185" s="161" t="s">
        <v>347</v>
      </c>
      <c r="F185" s="161" t="s">
        <v>329</v>
      </c>
      <c r="G185" s="162">
        <f>G186</f>
        <v>46</v>
      </c>
    </row>
    <row r="186" spans="1:7" ht="20.25" customHeight="1">
      <c r="A186" s="241" t="s">
        <v>387</v>
      </c>
      <c r="B186" s="150">
        <v>911</v>
      </c>
      <c r="C186" s="150">
        <v>10</v>
      </c>
      <c r="D186" s="132" t="s">
        <v>105</v>
      </c>
      <c r="E186" s="132" t="s">
        <v>347</v>
      </c>
      <c r="F186" s="132" t="s">
        <v>263</v>
      </c>
      <c r="G186" s="133">
        <v>46</v>
      </c>
    </row>
    <row r="187" spans="1:7" ht="15.75" customHeight="1">
      <c r="A187" s="234" t="s">
        <v>372</v>
      </c>
      <c r="B187" s="211" t="s">
        <v>245</v>
      </c>
      <c r="C187" s="211" t="s">
        <v>240</v>
      </c>
      <c r="D187" s="211" t="s">
        <v>102</v>
      </c>
      <c r="E187" s="235"/>
      <c r="F187" s="211"/>
      <c r="G187" s="236">
        <f>G188</f>
        <v>50</v>
      </c>
    </row>
    <row r="188" spans="1:7" ht="24.75" customHeight="1">
      <c r="A188" s="131" t="s">
        <v>333</v>
      </c>
      <c r="B188" s="132" t="s">
        <v>245</v>
      </c>
      <c r="C188" s="132" t="s">
        <v>240</v>
      </c>
      <c r="D188" s="132" t="s">
        <v>102</v>
      </c>
      <c r="E188" s="158" t="s">
        <v>362</v>
      </c>
      <c r="F188" s="132" t="s">
        <v>334</v>
      </c>
      <c r="G188" s="163">
        <f>G189</f>
        <v>50</v>
      </c>
    </row>
    <row r="189" spans="1:8" ht="23.25" customHeight="1">
      <c r="A189" s="131" t="s">
        <v>361</v>
      </c>
      <c r="B189" s="132" t="s">
        <v>245</v>
      </c>
      <c r="C189" s="132" t="s">
        <v>240</v>
      </c>
      <c r="D189" s="132" t="s">
        <v>102</v>
      </c>
      <c r="E189" s="158" t="s">
        <v>362</v>
      </c>
      <c r="F189" s="132" t="s">
        <v>264</v>
      </c>
      <c r="G189" s="163">
        <v>50</v>
      </c>
      <c r="H189" s="19" t="s">
        <v>447</v>
      </c>
    </row>
    <row r="190" spans="1:8" ht="21" customHeight="1">
      <c r="A190" s="106" t="s">
        <v>90</v>
      </c>
      <c r="B190" s="107">
        <v>911</v>
      </c>
      <c r="C190" s="107">
        <v>11</v>
      </c>
      <c r="D190" s="106"/>
      <c r="E190" s="106"/>
      <c r="F190" s="106"/>
      <c r="G190" s="110">
        <f>G191</f>
        <v>410</v>
      </c>
      <c r="H190" s="257"/>
    </row>
    <row r="191" spans="1:7" ht="24" customHeight="1">
      <c r="A191" s="137" t="s">
        <v>187</v>
      </c>
      <c r="B191" s="156" t="s">
        <v>245</v>
      </c>
      <c r="C191" s="156" t="s">
        <v>239</v>
      </c>
      <c r="D191" s="157" t="s">
        <v>99</v>
      </c>
      <c r="E191" s="132"/>
      <c r="F191" s="132"/>
      <c r="G191" s="155">
        <f>G192</f>
        <v>410</v>
      </c>
    </row>
    <row r="192" spans="1:7" ht="30.75" customHeight="1">
      <c r="A192" s="62" t="s">
        <v>358</v>
      </c>
      <c r="B192" s="132" t="s">
        <v>245</v>
      </c>
      <c r="C192" s="132" t="s">
        <v>239</v>
      </c>
      <c r="D192" s="132" t="s">
        <v>99</v>
      </c>
      <c r="E192" s="132" t="s">
        <v>336</v>
      </c>
      <c r="F192" s="132" t="s">
        <v>111</v>
      </c>
      <c r="G192" s="155">
        <f>G193+$G196+G199</f>
        <v>410</v>
      </c>
    </row>
    <row r="193" spans="1:7" ht="45" customHeight="1" hidden="1">
      <c r="A193" s="118" t="s">
        <v>299</v>
      </c>
      <c r="B193" s="132" t="s">
        <v>245</v>
      </c>
      <c r="C193" s="132" t="s">
        <v>239</v>
      </c>
      <c r="D193" s="132" t="s">
        <v>99</v>
      </c>
      <c r="E193" s="132" t="s">
        <v>336</v>
      </c>
      <c r="F193" s="132" t="s">
        <v>300</v>
      </c>
      <c r="G193" s="133">
        <f>G194</f>
        <v>0</v>
      </c>
    </row>
    <row r="194" spans="1:7" ht="22.5" customHeight="1" hidden="1">
      <c r="A194" s="62" t="s">
        <v>356</v>
      </c>
      <c r="B194" s="116" t="s">
        <v>245</v>
      </c>
      <c r="C194" s="116" t="s">
        <v>239</v>
      </c>
      <c r="D194" s="116" t="s">
        <v>99</v>
      </c>
      <c r="E194" s="116" t="s">
        <v>336</v>
      </c>
      <c r="F194" s="116" t="s">
        <v>355</v>
      </c>
      <c r="G194" s="133">
        <f>G195</f>
        <v>0</v>
      </c>
    </row>
    <row r="195" spans="1:7" ht="45.75" customHeight="1" hidden="1">
      <c r="A195" s="131" t="s">
        <v>357</v>
      </c>
      <c r="B195" s="132" t="s">
        <v>245</v>
      </c>
      <c r="C195" s="132" t="s">
        <v>239</v>
      </c>
      <c r="D195" s="132" t="s">
        <v>99</v>
      </c>
      <c r="E195" s="132" t="s">
        <v>336</v>
      </c>
      <c r="F195" s="132" t="s">
        <v>354</v>
      </c>
      <c r="G195" s="163">
        <v>0</v>
      </c>
    </row>
    <row r="196" spans="1:7" ht="18" customHeight="1">
      <c r="A196" s="115" t="s">
        <v>295</v>
      </c>
      <c r="B196" s="116" t="s">
        <v>245</v>
      </c>
      <c r="C196" s="116" t="s">
        <v>239</v>
      </c>
      <c r="D196" s="116" t="s">
        <v>99</v>
      </c>
      <c r="E196" s="116" t="s">
        <v>336</v>
      </c>
      <c r="F196" s="116" t="s">
        <v>320</v>
      </c>
      <c r="G196" s="117">
        <f>G197</f>
        <v>250</v>
      </c>
    </row>
    <row r="197" spans="1:7" s="24" customFormat="1" ht="47.25">
      <c r="A197" s="122" t="s">
        <v>321</v>
      </c>
      <c r="B197" s="123" t="s">
        <v>245</v>
      </c>
      <c r="C197" s="123" t="s">
        <v>239</v>
      </c>
      <c r="D197" s="123" t="s">
        <v>99</v>
      </c>
      <c r="E197" s="123" t="s">
        <v>336</v>
      </c>
      <c r="F197" s="123" t="s">
        <v>322</v>
      </c>
      <c r="G197" s="189">
        <f>G198</f>
        <v>250</v>
      </c>
    </row>
    <row r="198" spans="1:8" ht="47.25">
      <c r="A198" s="131" t="s">
        <v>289</v>
      </c>
      <c r="B198" s="132" t="s">
        <v>245</v>
      </c>
      <c r="C198" s="132" t="s">
        <v>239</v>
      </c>
      <c r="D198" s="132" t="s">
        <v>99</v>
      </c>
      <c r="E198" s="132" t="s">
        <v>336</v>
      </c>
      <c r="F198" s="132" t="s">
        <v>198</v>
      </c>
      <c r="G198" s="133">
        <v>250</v>
      </c>
      <c r="H198" s="19" t="s">
        <v>448</v>
      </c>
    </row>
    <row r="199" spans="1:7" ht="31.5">
      <c r="A199" s="190" t="s">
        <v>333</v>
      </c>
      <c r="B199" s="132" t="s">
        <v>245</v>
      </c>
      <c r="C199" s="132" t="s">
        <v>239</v>
      </c>
      <c r="D199" s="132" t="s">
        <v>99</v>
      </c>
      <c r="E199" s="132" t="s">
        <v>336</v>
      </c>
      <c r="F199" s="132" t="s">
        <v>334</v>
      </c>
      <c r="G199" s="133">
        <f>G200</f>
        <v>160</v>
      </c>
    </row>
    <row r="200" spans="1:7" ht="15.75">
      <c r="A200" s="131" t="s">
        <v>363</v>
      </c>
      <c r="B200" s="132" t="s">
        <v>245</v>
      </c>
      <c r="C200" s="132" t="s">
        <v>239</v>
      </c>
      <c r="D200" s="132" t="s">
        <v>99</v>
      </c>
      <c r="E200" s="132" t="s">
        <v>336</v>
      </c>
      <c r="F200" s="132" t="s">
        <v>364</v>
      </c>
      <c r="G200" s="133">
        <v>160</v>
      </c>
    </row>
    <row r="201" spans="1:7" ht="15.75">
      <c r="A201" s="140" t="s">
        <v>110</v>
      </c>
      <c r="B201" s="141"/>
      <c r="C201" s="141"/>
      <c r="D201" s="140"/>
      <c r="E201" s="140"/>
      <c r="F201" s="140"/>
      <c r="G201" s="142">
        <f>G12+G61+G68+G74+G89+G154+G175+G190</f>
        <v>16089.192432</v>
      </c>
    </row>
    <row r="202" spans="1:7" ht="14.25">
      <c r="A202" s="151"/>
      <c r="B202" s="152"/>
      <c r="C202" s="152"/>
      <c r="D202" s="152"/>
      <c r="E202" s="152"/>
      <c r="F202" s="152"/>
      <c r="G202" s="152"/>
    </row>
    <row r="203" ht="15">
      <c r="G203" s="19"/>
    </row>
    <row r="204" ht="15">
      <c r="G204" s="19"/>
    </row>
    <row r="205" ht="15">
      <c r="G205" s="19"/>
    </row>
    <row r="206" ht="15">
      <c r="G206" s="19"/>
    </row>
    <row r="207" ht="15">
      <c r="G207" s="19"/>
    </row>
    <row r="208" ht="15">
      <c r="G208" s="19"/>
    </row>
    <row r="209" ht="15">
      <c r="G209" s="19"/>
    </row>
    <row r="210" ht="15">
      <c r="G210" s="19"/>
    </row>
  </sheetData>
  <sheetProtection/>
  <mergeCells count="1">
    <mergeCell ref="A8:G8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80" zoomScaleSheetLayoutView="80" zoomScalePageLayoutView="0" workbookViewId="0" topLeftCell="A1">
      <selection activeCell="I11" sqref="I11"/>
    </sheetView>
  </sheetViews>
  <sheetFormatPr defaultColWidth="9.00390625" defaultRowHeight="12.75"/>
  <cols>
    <col min="1" max="1" width="28.125" style="3" customWidth="1"/>
    <col min="2" max="2" width="55.00390625" style="3" customWidth="1"/>
    <col min="3" max="3" width="17.25390625" style="3" customWidth="1"/>
    <col min="4" max="16384" width="9.125" style="3" customWidth="1"/>
  </cols>
  <sheetData>
    <row r="1" spans="1:3" ht="12.75" customHeight="1">
      <c r="A1" s="35"/>
      <c r="B1" s="35"/>
      <c r="C1" s="36" t="s">
        <v>269</v>
      </c>
    </row>
    <row r="2" spans="1:3" ht="12.75" customHeight="1">
      <c r="A2" s="35"/>
      <c r="B2" s="56"/>
      <c r="C2" s="36" t="s">
        <v>119</v>
      </c>
    </row>
    <row r="3" spans="1:3" ht="12.75" customHeight="1">
      <c r="A3" s="35"/>
      <c r="B3" s="35"/>
      <c r="C3" s="36" t="s">
        <v>235</v>
      </c>
    </row>
    <row r="4" spans="1:3" ht="12.75" customHeight="1">
      <c r="A4" s="38"/>
      <c r="B4" s="35"/>
      <c r="C4" s="36" t="s">
        <v>452</v>
      </c>
    </row>
    <row r="5" spans="2:3" ht="12.75" customHeight="1">
      <c r="B5" s="35"/>
      <c r="C5" s="36" t="s">
        <v>457</v>
      </c>
    </row>
    <row r="6" spans="1:3" ht="12.75" customHeight="1">
      <c r="A6" s="40"/>
      <c r="B6" s="35"/>
      <c r="C6" s="240" t="s">
        <v>458</v>
      </c>
    </row>
    <row r="7" spans="1:3" ht="12.75" customHeight="1">
      <c r="A7" s="41"/>
      <c r="B7" s="35"/>
      <c r="C7" s="36" t="s">
        <v>459</v>
      </c>
    </row>
    <row r="8" spans="1:3" ht="15.75">
      <c r="A8" s="41"/>
      <c r="B8" s="35"/>
      <c r="C8" s="35"/>
    </row>
    <row r="9" spans="1:3" ht="12.75" customHeight="1">
      <c r="A9" s="302" t="s">
        <v>456</v>
      </c>
      <c r="B9" s="302"/>
      <c r="C9" s="302"/>
    </row>
    <row r="10" spans="1:3" ht="18" customHeight="1">
      <c r="A10" s="302"/>
      <c r="B10" s="302"/>
      <c r="C10" s="302"/>
    </row>
    <row r="11" spans="1:3" ht="12.75" customHeight="1">
      <c r="A11" s="45"/>
      <c r="B11" s="35"/>
      <c r="C11" s="36" t="s">
        <v>46</v>
      </c>
    </row>
    <row r="12" spans="1:3" ht="20.25" customHeight="1">
      <c r="A12" s="143" t="s">
        <v>58</v>
      </c>
      <c r="B12" s="143" t="s">
        <v>1</v>
      </c>
      <c r="C12" s="144" t="s">
        <v>45</v>
      </c>
    </row>
    <row r="13" spans="1:3" ht="33" customHeight="1">
      <c r="A13" s="66" t="s">
        <v>229</v>
      </c>
      <c r="B13" s="145" t="s">
        <v>112</v>
      </c>
      <c r="C13" s="146">
        <v>0</v>
      </c>
    </row>
    <row r="14" spans="1:3" ht="20.25" customHeight="1">
      <c r="A14" s="147" t="s">
        <v>230</v>
      </c>
      <c r="B14" s="148" t="s">
        <v>113</v>
      </c>
      <c r="C14" s="146">
        <f>C15</f>
        <v>16089.192</v>
      </c>
    </row>
    <row r="15" spans="1:3" ht="24.75" customHeight="1">
      <c r="A15" s="147" t="s">
        <v>231</v>
      </c>
      <c r="B15" s="148" t="s">
        <v>114</v>
      </c>
      <c r="C15" s="146">
        <f>'Пр 4'!D13+'Пр 5'!D13</f>
        <v>16089.192</v>
      </c>
    </row>
    <row r="16" spans="1:3" ht="27" customHeight="1">
      <c r="A16" s="147" t="s">
        <v>232</v>
      </c>
      <c r="B16" s="148" t="s">
        <v>115</v>
      </c>
      <c r="C16" s="146">
        <f>C17</f>
        <v>16089.192432</v>
      </c>
    </row>
    <row r="17" spans="1:3" ht="27.75" customHeight="1">
      <c r="A17" s="147" t="s">
        <v>233</v>
      </c>
      <c r="B17" s="148" t="s">
        <v>116</v>
      </c>
      <c r="C17" s="146">
        <f>'Пр 6'!C64</f>
        <v>16089.192432</v>
      </c>
    </row>
    <row r="18" spans="1:3" ht="24.75" customHeight="1">
      <c r="A18" s="73"/>
      <c r="B18" s="60" t="s">
        <v>117</v>
      </c>
      <c r="C18" s="149">
        <f>C13+C14-C16</f>
        <v>-0.00043200000072829425</v>
      </c>
    </row>
  </sheetData>
  <sheetProtection/>
  <mergeCells count="1">
    <mergeCell ref="A9:C10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бэла</cp:lastModifiedBy>
  <cp:lastPrinted>2019-11-14T09:01:33Z</cp:lastPrinted>
  <dcterms:created xsi:type="dcterms:W3CDTF">2009-12-08T03:06:20Z</dcterms:created>
  <dcterms:modified xsi:type="dcterms:W3CDTF">2019-12-03T00:43:03Z</dcterms:modified>
  <cp:category/>
  <cp:version/>
  <cp:contentType/>
  <cp:contentStatus/>
</cp:coreProperties>
</file>